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hogov.sharepoint.com/sites/CloudDrive/Shared Documents/General/Kootenai Hts/KHW-W-23-01 (RATE CASE)/Staff Comments/"/>
    </mc:Choice>
  </mc:AlternateContent>
  <xr:revisionPtr revIDLastSave="2185" documentId="8_{D53FA788-0669-4F6B-8955-E077DBEAA3F8}" xr6:coauthVersionLast="47" xr6:coauthVersionMax="47" xr10:uidLastSave="{67F2509C-B2D7-4B09-96E0-BBBF7605D2E8}"/>
  <bookViews>
    <workbookView xWindow="28680" yWindow="-120" windowWidth="29040" windowHeight="15840" activeTab="1" xr2:uid="{46407C83-CFBD-47D2-8B87-3E80A8C2484A}"/>
  </bookViews>
  <sheets>
    <sheet name="Summary Sheet" sheetId="14" r:id="rId1"/>
    <sheet name="Revenue Requirement" sheetId="9" r:id="rId2"/>
    <sheet name="Revenue Proof" sheetId="13" r:id="rId3"/>
    <sheet name="Rate Design" sheetId="11" r:id="rId4"/>
    <sheet name="Attachment 1" sheetId="19" r:id="rId5"/>
    <sheet name="Attachment 2" sheetId="20" r:id="rId6"/>
    <sheet name="Attachment 3" sheetId="21" r:id="rId7"/>
    <sheet name="Attachment 4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0">#REF!</definedName>
    <definedName name="\100">#REF!</definedName>
    <definedName name="\150">#REF!</definedName>
    <definedName name="\200">#REF!</definedName>
    <definedName name="\400">#REF!</definedName>
    <definedName name="\600">#REF!</definedName>
    <definedName name="\700">#REF!</definedName>
    <definedName name="\800">#REF!</definedName>
    <definedName name="\980">#REF!</definedName>
    <definedName name="\A">[1]A!$A$212</definedName>
    <definedName name="\ALL">#REF!</definedName>
    <definedName name="\ASSMP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s">#REF!</definedName>
    <definedName name="\STARTUP">#REF!</definedName>
    <definedName name="\TOTAL">#REF!</definedName>
    <definedName name="\x">#REF!</definedName>
    <definedName name="\z">#REF!</definedName>
    <definedName name="_________________AIG1">#REF!</definedName>
    <definedName name="_________________AIG2">'[2]NWNAT - TMC'!#REF!</definedName>
    <definedName name="________________AIG1">#REF!</definedName>
    <definedName name="________________AIG2">'[2]NWNAT - TMC'!#REF!</definedName>
    <definedName name="_______________AIG1">#REF!</definedName>
    <definedName name="_______________AIG2">'[2]NWNAT - TMC'!#REF!</definedName>
    <definedName name="______________AIG1">#REF!</definedName>
    <definedName name="______________AIG2">'[2]NWNAT - TMC'!#REF!</definedName>
    <definedName name="_____________AIG1">#REF!</definedName>
    <definedName name="_____________AIG2">'[2]NWNAT - TMC'!#REF!</definedName>
    <definedName name="____________AIG1">#REF!</definedName>
    <definedName name="____________AIG2">'[2]NWNAT - TMC'!#REF!</definedName>
    <definedName name="___________AIG1">#REF!</definedName>
    <definedName name="___________AIG2">'[2]NWNAT - TMC'!#REF!</definedName>
    <definedName name="__________AIG1">#REF!</definedName>
    <definedName name="__________AIG2">'[2]NWNAT - TMC'!#REF!</definedName>
    <definedName name="_________AIG1">#REF!</definedName>
    <definedName name="_________AIG2">'[2]NWNAT - TMC'!#REF!</definedName>
    <definedName name="________AIG1">#REF!</definedName>
    <definedName name="________AIG2">'[2]NWNAT - TMC'!#REF!</definedName>
    <definedName name="_______AIG1">#REF!</definedName>
    <definedName name="_______AIG2">'[2]NWNAT - TMC'!#REF!</definedName>
    <definedName name="______AIG1">#REF!</definedName>
    <definedName name="______AIG2">'[2]NWNAT - TMC'!#REF!</definedName>
    <definedName name="_____AIG1">#REF!</definedName>
    <definedName name="_____AIG2">'[2]NWNAT - TMC'!#REF!</definedName>
    <definedName name="_____IRR2">#N/A</definedName>
    <definedName name="_____seg1">[3]Seg1!$A$1:$B$78</definedName>
    <definedName name="_____seg2">[3]Seg2!$A$1:$B$144</definedName>
    <definedName name="_____seg3">[3]Seg3!$A$1:$B$560</definedName>
    <definedName name="_____seg4">[3]Seg4!$A$1:$B$1179</definedName>
    <definedName name="____1991">[1]A!$CI$7:$DO$58</definedName>
    <definedName name="____1992PG1">#REF!</definedName>
    <definedName name="____1992PG2">#REF!</definedName>
    <definedName name="____1993PG1">#REF!</definedName>
    <definedName name="____1993PG2">#REF!</definedName>
    <definedName name="____1994">[1]A!$DO$7:$EN$58</definedName>
    <definedName name="____AIG1">#REF!</definedName>
    <definedName name="____AIG2">'[2]NWNAT - TMC'!#REF!</definedName>
    <definedName name="____C2">[1]A!$A$427:$S$464</definedName>
    <definedName name="____CON2">[1]A!$A$427:$S$464</definedName>
    <definedName name="____DEC92">#REF!</definedName>
    <definedName name="____INF01">[1]A!$AS$107</definedName>
    <definedName name="____INF2">[1]A!$U$201:$AM$406</definedName>
    <definedName name="____INF97">[1]A!$AG$107</definedName>
    <definedName name="____INF98">[1]A!$AJ$107</definedName>
    <definedName name="____INF99">[1]A!$AM$107</definedName>
    <definedName name="____IRR2">#N/A</definedName>
    <definedName name="____JAN95">#REF!</definedName>
    <definedName name="____JAN96">#REF!</definedName>
    <definedName name="____jan97">#REF!</definedName>
    <definedName name="____NOV92">#REF!</definedName>
    <definedName name="____OCT92">#REF!</definedName>
    <definedName name="____op2000">#REF!</definedName>
    <definedName name="____op2001">#REF!</definedName>
    <definedName name="____QTR2">#REF!,#REF!</definedName>
    <definedName name="____SC1">[1]A!$HJ$8:$IM$65</definedName>
    <definedName name="____seg1">[3]Seg1!$A$1:$B$78</definedName>
    <definedName name="____seg2">[3]Seg2!$A$1:$B$144</definedName>
    <definedName name="____seg3">[3]Seg3!$A$1:$B$560</definedName>
    <definedName name="____seg4">[3]Seg4!$A$1:$B$1179</definedName>
    <definedName name="____SRS1">#REF!</definedName>
    <definedName name="____SRS2">#REF!</definedName>
    <definedName name="____tbl1">#REF!</definedName>
    <definedName name="___1991">[1]A!$CI$7:$DO$58</definedName>
    <definedName name="___1992PG1">#REF!</definedName>
    <definedName name="___1992PG2">#REF!</definedName>
    <definedName name="___1993PG1">#REF!</definedName>
    <definedName name="___1993PG2">#REF!</definedName>
    <definedName name="___1994">[1]A!$DO$7:$EN$58</definedName>
    <definedName name="___AIG1">#REF!</definedName>
    <definedName name="___AIG2">'[2]NWNAT - TMC'!#REF!</definedName>
    <definedName name="___C2">[1]A!$A$427:$S$464</definedName>
    <definedName name="___CON2">[1]A!$A$427:$S$464</definedName>
    <definedName name="___DEC92">#REF!</definedName>
    <definedName name="___INF01">[1]A!$AS$107</definedName>
    <definedName name="___INF2">[1]A!$U$201:$AM$406</definedName>
    <definedName name="___INF97">[1]A!$AG$107</definedName>
    <definedName name="___INF98">[1]A!$AJ$107</definedName>
    <definedName name="___INF99">[1]A!$AM$107</definedName>
    <definedName name="___IRR2">#N/A</definedName>
    <definedName name="___JAN95">#REF!</definedName>
    <definedName name="___JAN96">#REF!</definedName>
    <definedName name="___jan97">#REF!</definedName>
    <definedName name="___NOV92">#REF!</definedName>
    <definedName name="___OCT92">#REF!</definedName>
    <definedName name="___op2000">#REF!</definedName>
    <definedName name="___op2001">#REF!</definedName>
    <definedName name="___QTR2">#REF!,#REF!</definedName>
    <definedName name="___SC1">[1]A!$HJ$8:$IM$65</definedName>
    <definedName name="___seg1">[3]Seg1!$A$1:$B$78</definedName>
    <definedName name="___seg2">[3]Seg2!$A$1:$B$144</definedName>
    <definedName name="___seg3">[3]Seg3!$A$1:$B$560</definedName>
    <definedName name="___seg4">[3]Seg4!$A$1:$B$1179</definedName>
    <definedName name="___SRS1">#REF!</definedName>
    <definedName name="___SRS2">#REF!</definedName>
    <definedName name="___tbl1">#REF!</definedName>
    <definedName name="__1991">[1]A!$CI$7:$DO$58</definedName>
    <definedName name="__1992PG1">#REF!</definedName>
    <definedName name="__1992PG2">#REF!</definedName>
    <definedName name="__1993PG1">#REF!</definedName>
    <definedName name="__1993PG2">#REF!</definedName>
    <definedName name="__1994">[1]A!$DO$7:$EN$58</definedName>
    <definedName name="__AIG1">#REF!</definedName>
    <definedName name="__AIG2">'[2]NWNAT - TMC'!#REF!</definedName>
    <definedName name="__C2">[1]A!$A$427:$S$464</definedName>
    <definedName name="__CON2">[1]A!$A$427:$S$464</definedName>
    <definedName name="__DEC92">#REF!</definedName>
    <definedName name="__INF01">[1]A!$AS$107</definedName>
    <definedName name="__INF2">[1]A!$U$201:$AM$406</definedName>
    <definedName name="__INF97">[1]A!$AG$107</definedName>
    <definedName name="__INF98">[1]A!$AJ$107</definedName>
    <definedName name="__INF99">[1]A!$AM$107</definedName>
    <definedName name="__IntlFixup" hidden="1">TRUE</definedName>
    <definedName name="__JAN95">#REF!</definedName>
    <definedName name="__JAN96">#REF!</definedName>
    <definedName name="__jan97">#REF!</definedName>
    <definedName name="__NOV92">#REF!</definedName>
    <definedName name="__OCT92">#REF!</definedName>
    <definedName name="__op2000">#REF!</definedName>
    <definedName name="__op2001">#REF!</definedName>
    <definedName name="__QTR2">#REF!,#REF!</definedName>
    <definedName name="__SC1">[1]A!$HJ$8:$IM$65</definedName>
    <definedName name="__SRS1">#REF!</definedName>
    <definedName name="__SRS2">#REF!</definedName>
    <definedName name="__tbl1">#REF!</definedName>
    <definedName name="__WRK98">#REF!</definedName>
    <definedName name="__WRK99">#REF!</definedName>
    <definedName name="_1\EMP">#REF!</definedName>
    <definedName name="_1_0BALSH1">#REF!</definedName>
    <definedName name="_10BALSH1">'[4]1994'!#REF!</definedName>
    <definedName name="_10SAFETY_DEP.PG1">#REF!</definedName>
    <definedName name="_11_1992PG1">#REF!</definedName>
    <definedName name="_11P_L">#REF!</definedName>
    <definedName name="_12SAFETY_DEP.PG1">#REF!</definedName>
    <definedName name="_13_1992PG2">#REF!</definedName>
    <definedName name="_15_1993PG1">#REF!</definedName>
    <definedName name="_17_1993PG2">#REF!</definedName>
    <definedName name="_18_1994">[1]A!$DO$7:$EN$58</definedName>
    <definedName name="_1991">[1]A!$CI$7:$DO$58</definedName>
    <definedName name="_1992PG1">#REF!</definedName>
    <definedName name="_1992PG2">#REF!</definedName>
    <definedName name="_1993PG1">#REF!</definedName>
    <definedName name="_1993PG2">#REF!</definedName>
    <definedName name="_1994">[1]A!$DO$7:$EN$58</definedName>
    <definedName name="_19P_L">#REF!</definedName>
    <definedName name="_1BALSH1">'[5]1994'!#REF!</definedName>
    <definedName name="_2\PRINT_MACRO">#REF!</definedName>
    <definedName name="_2_0BALSH1">'[6]1994'!#REF!</definedName>
    <definedName name="_2_1991">[1]A!$CI$7:$DO$58</definedName>
    <definedName name="_2000_Annual_Increase">#REF!</definedName>
    <definedName name="_21SAFETY_DEP.PG1">#REF!</definedName>
    <definedName name="_3\PRINT_TRENDS">#REF!</definedName>
    <definedName name="_3_1992PG1">#REF!</definedName>
    <definedName name="_4_1992PG2">#REF!</definedName>
    <definedName name="_401K">'[7]Set Up'!$B$25</definedName>
    <definedName name="_5_1993PG1">#REF!</definedName>
    <definedName name="_6_1993PG2">#REF!</definedName>
    <definedName name="_7_0BALSH1">#REF!</definedName>
    <definedName name="_7_1994">[1]A!$DO$7:$EN$58</definedName>
    <definedName name="_8_0BALSH1">#REF!</definedName>
    <definedName name="_8BALSH1">'[8]1994'!#REF!</definedName>
    <definedName name="_9_1991">[1]A!$CI$7:$DO$58</definedName>
    <definedName name="_9P_L">#REF!</definedName>
    <definedName name="_a16900">[9]Calendar!$A$16227</definedName>
    <definedName name="_A16909">[9]Calendar!$A$16228</definedName>
    <definedName name="_A16999">[9]Calendar!$A$16228</definedName>
    <definedName name="_A19000">[9]Calendar!$A$2000</definedName>
    <definedName name="_a20000">[9]Calendar!$A$2000</definedName>
    <definedName name="_AIG1">#REF!</definedName>
    <definedName name="_AIG2">'[10]NWNAT - TMC'!#REF!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bon08">#REF!</definedName>
    <definedName name="_C2">[1]A!$A$427:$S$464</definedName>
    <definedName name="_cd1" hidden="1">{"annual",#N/A,FALSE,"Pro Forma";#N/A,#N/A,FALSE,"Golf Operations"}</definedName>
    <definedName name="_CON2">[1]A!$A$427:$S$464</definedName>
    <definedName name="_DEC92">#REF!</definedName>
    <definedName name="_Fill" hidden="1">#REF!</definedName>
    <definedName name="_gip08">#REF!</definedName>
    <definedName name="_gr1" hidden="1">{"three",#N/A,FALSE,"Capital";"four",#N/A,FALSE,"Capital"}</definedName>
    <definedName name="_INF01">[1]A!$AS$107</definedName>
    <definedName name="_INF2">[1]A!$U$201:$AM$406</definedName>
    <definedName name="_INF97">[1]A!$AG$107</definedName>
    <definedName name="_INF98">[1]A!$AJ$107</definedName>
    <definedName name="_INF99">[1]A!$AM$107</definedName>
    <definedName name="_IRR2">#N/A</definedName>
    <definedName name="_JAN95">#REF!</definedName>
    <definedName name="_JAN96">#REF!</definedName>
    <definedName name="_jan97">#REF!</definedName>
    <definedName name="_Key1" hidden="1">[11]RENT!#REF!</definedName>
    <definedName name="_key2" hidden="1">[12]Flaglers!#REF!</definedName>
    <definedName name="_nbu2500">#REF!</definedName>
    <definedName name="_NOV92">#REF!</definedName>
    <definedName name="_OCT92">#REF!</definedName>
    <definedName name="_op2000">#REF!</definedName>
    <definedName name="_op2001">#REF!</definedName>
    <definedName name="_Order1" hidden="1">255</definedName>
    <definedName name="_Order2" hidden="1">255</definedName>
    <definedName name="_PAY99">#REF!</definedName>
    <definedName name="_ptp08">#REF!</definedName>
    <definedName name="_QTR2">#REF!,#REF!</definedName>
    <definedName name="_sbn08">#REF!</definedName>
    <definedName name="_SC1">[1]A!$HJ$8:$IM$65</definedName>
    <definedName name="_seg1">[3]Seg1!$A$1:$B$78</definedName>
    <definedName name="_seg2">[3]Seg2!$A$1:$B$144</definedName>
    <definedName name="_seg3">[3]Seg3!$A$1:$B$560</definedName>
    <definedName name="_seg4">[3]Seg4!$A$1:$B$1179</definedName>
    <definedName name="_Sort" hidden="1">[11]RENT!#REF!</definedName>
    <definedName name="_SRS1">#REF!</definedName>
    <definedName name="_SRS2">#REF!</definedName>
    <definedName name="_tbl1">#REF!</definedName>
    <definedName name="_wr1" hidden="1">{"Output-3Column",#N/A,FALSE,"Output"}</definedName>
    <definedName name="_wrn1" hidden="1">{"Inflation-BaseYear",#N/A,FALSE,"Inputs"}</definedName>
    <definedName name="a">#REF!</definedName>
    <definedName name="A_CHARGE">#REF!</definedName>
    <definedName name="A_SORT">#REF!</definedName>
    <definedName name="a00c8f1b9b1d6455d80080466c8fec5b2" hidden="1">#REF!</definedName>
    <definedName name="a020ed5dea578401783f39a0adbf6c0b9" hidden="1">#REF!</definedName>
    <definedName name="a027b68a61c97413d95b1adce12de6582" hidden="1">#REF!</definedName>
    <definedName name="a029004f2aaea4825a3947d3f2d391f64" hidden="1">#REF!</definedName>
    <definedName name="a02d69903e13743b8812c0a02eb204a7d" hidden="1">#REF!</definedName>
    <definedName name="a03485db28d3a425d9855df1fa4c5c50b" hidden="1">'[13]Schedule 6'!#REF!</definedName>
    <definedName name="a0401b6fdd7ed4865a880917063ef73ba" hidden="1">#REF!</definedName>
    <definedName name="a04be685225254fa090065163b100737a" hidden="1">#REF!</definedName>
    <definedName name="a04efe5378ab74af48cffa7e8c0664684" hidden="1">#REF!</definedName>
    <definedName name="a05648a9e18b240aba4d58eebbea48fc4" hidden="1">'[13]Schedule 6'!#REF!</definedName>
    <definedName name="a064d4337e41443b3bc8b1d641e1b0d3a" hidden="1">#REF!</definedName>
    <definedName name="a065b0d0cf3b748c2bab06b819c18832f" hidden="1">#REF!</definedName>
    <definedName name="a0660c9648b4b4e8a839d8a5f1394ad2e" hidden="1">#REF!</definedName>
    <definedName name="a0685c989da2d4b4b8e1fc8a346280f4e" hidden="1">#REF!</definedName>
    <definedName name="a06c5468aa9b947d3b5e17c64d0dbedb7" hidden="1">#REF!</definedName>
    <definedName name="a06c8dc2934794f0cbd45c143ac3d0eb5" hidden="1">#REF!</definedName>
    <definedName name="a07ef7bc71dbf42fb94ab6897b2b8dbba" hidden="1">#REF!</definedName>
    <definedName name="a0805c7e658bc4313af358ff734376f2c" hidden="1">#REF!</definedName>
    <definedName name="a0867460f2f604989b58c8530dbe9f9aa" hidden="1">#REF!</definedName>
    <definedName name="a094c804c959b4c2fb023047c18c93dd5" hidden="1">#REF!</definedName>
    <definedName name="a09519ee85ec04882b31561ab3c49778f" hidden="1">#REF!</definedName>
    <definedName name="a09cfc5add9484e5a9975f895133b6c81" hidden="1">#REF!</definedName>
    <definedName name="a0a4bc99c112a4141b688647dd1f301c0" hidden="1">#REF!</definedName>
    <definedName name="a0adb4993c8864f4cb430b209ec14d3d4" hidden="1">#REF!</definedName>
    <definedName name="a0bb55c092d6047b5a149373b4f3d884a" hidden="1">#REF!</definedName>
    <definedName name="a0bc31febee3d405392a6cfc82e8727d7" hidden="1">#REF!</definedName>
    <definedName name="a0c1ffc8bec77484d82833dcc5910f0e3" hidden="1">#REF!</definedName>
    <definedName name="a0c75dfbb4b7d4f598685e09927a4e043" hidden="1">#REF!</definedName>
    <definedName name="a0c7b22cea5ac45e684b64314ea57b397" hidden="1">#REF!</definedName>
    <definedName name="a0ce2d84b3b3447ca956a6b0ee89552c7" hidden="1">#REF!</definedName>
    <definedName name="a0cfec2b1cf79476aa454c311b29e73c1" hidden="1">#REF!</definedName>
    <definedName name="a0d4d51d58cef4c798cceb77843b35575" hidden="1">#REF!</definedName>
    <definedName name="a0d61743012f54c908aa266dc13c27fec" hidden="1">#REF!</definedName>
    <definedName name="a0d88110642004b5ab23cee27b71adf28" hidden="1">#REF!</definedName>
    <definedName name="a0d888f80ee1c40f49e6db6690cdc4c15" hidden="1">#REF!</definedName>
    <definedName name="a0edf981ed00744508278964e18fae8c8" hidden="1">#REF!</definedName>
    <definedName name="a0f9c66c4e3b64f8796ebe792c229324c" hidden="1">#REF!</definedName>
    <definedName name="a1050a1cd31554712871813499550a18d" hidden="1">#REF!</definedName>
    <definedName name="a10aeb80e6ef84f61bea743f1276a0004" hidden="1">#REF!</definedName>
    <definedName name="a119904639c254735b2763e7452575585" hidden="1">#REF!</definedName>
    <definedName name="a119ef3af2f0145e1893a7d73961c8ff0" hidden="1">#REF!</definedName>
    <definedName name="a11aa8dee4e3e433eb03f866b58682004" hidden="1">'[13]Schedule 6'!#REF!</definedName>
    <definedName name="a1244278d3e6d48f789c61312c278009a" hidden="1">#REF!</definedName>
    <definedName name="a12f43d056edd4504ace31d3e93c72bb7" hidden="1">#REF!</definedName>
    <definedName name="a130c6896ae8d4bfba0028019558d6171" hidden="1">#REF!</definedName>
    <definedName name="a137919564102443ca88721e50d6d10b5" hidden="1">'[14]Schedule 1'!#REF!</definedName>
    <definedName name="a1380f063eee246bba883f8fc0b4d9678" hidden="1">#REF!</definedName>
    <definedName name="a147519a9939d4a59a8ee59f0c06ae3b9" hidden="1">#REF!</definedName>
    <definedName name="a14c20df7532c4adfab0398b06e02869d" hidden="1">#REF!</definedName>
    <definedName name="a14e0f9d97d8f4985be0d21ac76414d27" hidden="1">#REF!</definedName>
    <definedName name="a15348f710a234f7cbd5567778ebd70f7" hidden="1">#REF!</definedName>
    <definedName name="a154a6fcae8cf4d97ae8d650ed4eb1d38" hidden="1">#REF!</definedName>
    <definedName name="a15672dda6445462596fcb108b85259a6" hidden="1">'[14]Schedule 1'!#REF!</definedName>
    <definedName name="a1595d61795cf4182b0ab31931491a00e" hidden="1">#REF!</definedName>
    <definedName name="a15e8bcaeb4944cf291654b661d2391b0" hidden="1">#REF!</definedName>
    <definedName name="a16a350cde97f475cbf945e23adb01f85" hidden="1">#REF!</definedName>
    <definedName name="a1709d613501745f883116107385431b2" hidden="1">#REF!</definedName>
    <definedName name="a1749ac8d3b12460ea6f251492844d71c" hidden="1">#REF!</definedName>
    <definedName name="a17dc4b37837c434eb54f0249312b12ae" hidden="1">'[13]Schedule 6'!#REF!</definedName>
    <definedName name="a1888f0ffebd64627a34c9b1bde7d8601" hidden="1">#REF!</definedName>
    <definedName name="a18af6db56b17472c96204d3d5e3cf115" hidden="1">#REF!</definedName>
    <definedName name="a1952a701852a4eedb8985ce070d00c5e" hidden="1">#REF!</definedName>
    <definedName name="a1982ed14061147099b9ea461c90fb754" hidden="1">#REF!</definedName>
    <definedName name="a1984f21238534c77ae415061be8ab11b" hidden="1">#REF!</definedName>
    <definedName name="a1ac02493e26843f4a8a5ee3399ade3d0" hidden="1">#REF!</definedName>
    <definedName name="a1b869168db594204a59daeca61b37fb0" hidden="1">#REF!</definedName>
    <definedName name="a1bbe6e46c41b4f6c817e5663c620ffdb" hidden="1">#REF!</definedName>
    <definedName name="a1c3b7f71debe42c4b771dbcbe1e7edba" hidden="1">#REF!</definedName>
    <definedName name="a1c506532e6674730ab77b9ff1d64146d" hidden="1">#REF!</definedName>
    <definedName name="a1cafb5f401594492b1ec26f5706b0796" hidden="1">#REF!</definedName>
    <definedName name="a1ecedfeee2e349b1b0e30e6c89c66ffc" hidden="1">#REF!</definedName>
    <definedName name="a1f83619d052141b3b78feeded9062795" hidden="1">#REF!</definedName>
    <definedName name="a2024810ca97e4430a2e69e0fa7107e13" hidden="1">#REF!</definedName>
    <definedName name="a20f8e73dc6ad470bb0d0c4db119a5cb4" hidden="1">#REF!</definedName>
    <definedName name="a212727b5ede74d72bc79e949e92b75b8" hidden="1">#REF!</definedName>
    <definedName name="a21aef10f77a44986a9881fd3f80f591d" hidden="1">#REF!</definedName>
    <definedName name="a224f073e6b0d417fa476af2233d7901d" hidden="1">#REF!</definedName>
    <definedName name="a22ec5d1d753947e4bd9a39a6474eec98" hidden="1">#REF!</definedName>
    <definedName name="a232d21f9c93e49229b6ee991edbaf114" hidden="1">#REF!</definedName>
    <definedName name="a2341b9ff137c4681a5a0a4f73faa938b" hidden="1">#REF!</definedName>
    <definedName name="a2344ab2eb10e4a478f26f58fa73e9620" hidden="1">#REF!</definedName>
    <definedName name="a2361bb7050b84cd18c8388dad7e13599" hidden="1">#REF!</definedName>
    <definedName name="a23c67a2f5791493e82f340fb4d8e0513" hidden="1">#REF!</definedName>
    <definedName name="a23fbf178bb2749fcafcbf0a14d8bb9a8" hidden="1">#REF!</definedName>
    <definedName name="a2451dbc1ca7d4688a612d4db49ab26ad" hidden="1">'[14]Schedule 1'!#REF!</definedName>
    <definedName name="a247d23fd419e476eaf4416a2b7e34454" hidden="1">#REF!</definedName>
    <definedName name="a249c8104ad394ae39ca047fa7353534f" hidden="1">#REF!</definedName>
    <definedName name="a24f9b1c90a8b4b97abb80f530d663082" hidden="1">#REF!</definedName>
    <definedName name="a2507eee3604f43d091eeb799e05006a2" hidden="1">#REF!</definedName>
    <definedName name="a255ee4a0d9174803a3fbeed838f3ee27" hidden="1">#REF!</definedName>
    <definedName name="a256ab0c3d26f41638e44811d7ba0f68e" hidden="1">#REF!</definedName>
    <definedName name="a258022789c964fdd843c18af01a27420" hidden="1">#REF!</definedName>
    <definedName name="a2596939ec093472cbe0df21458c2b982" hidden="1">#REF!</definedName>
    <definedName name="a25f8f8fdd2214c9198884b8966aa74ba" hidden="1">#REF!</definedName>
    <definedName name="a26154ce5939b4a2ba8cff402367d153f" hidden="1">#REF!</definedName>
    <definedName name="a26d1610cfc2b410c857bbe45ada13cae" hidden="1">#REF!</definedName>
    <definedName name="a27030afbba714de9b6d1f0c57c848f59" hidden="1">#REF!</definedName>
    <definedName name="a27397a378d1d4d03bb010076f305037e" hidden="1">#REF!</definedName>
    <definedName name="a273a0b37965446f69b4bdcd3b3007c64" hidden="1">#REF!</definedName>
    <definedName name="a273a783486aa4553b43246372434e4dc" hidden="1">#REF!</definedName>
    <definedName name="a2760dfa823e34b95b8eef35aa07e9e43" hidden="1">#REF!</definedName>
    <definedName name="a2764ddb0095544f19db2b7127c97843e" hidden="1">#REF!</definedName>
    <definedName name="a2822949b6ce9496bb9065a4ef95a5b95" hidden="1">#REF!</definedName>
    <definedName name="a28a9653c03464dbfb12f51f27eb71aac" hidden="1">'[13]Schedule 6'!#REF!</definedName>
    <definedName name="a28d0f7e12a57430ea10907afd224d3a5" hidden="1">#REF!</definedName>
    <definedName name="a2910c95819fa4d9286fe6ffb26a76348" hidden="1">#REF!</definedName>
    <definedName name="a291e4589c2154512910460ff040c6a39" hidden="1">#REF!</definedName>
    <definedName name="a2944e4ed0a68422e947ca4407bea3b7e" hidden="1">#REF!</definedName>
    <definedName name="a29afe71f0f6949558b262b8826ee7ddd" hidden="1">#REF!</definedName>
    <definedName name="a29fa6ef8e171453d89ae80690aa2ff03" hidden="1">#REF!</definedName>
    <definedName name="a2b148dc59eeb4b50a7555001054413a4" hidden="1">#REF!</definedName>
    <definedName name="a2b95f564a847461d95fedffa79b3244e" hidden="1">#REF!</definedName>
    <definedName name="a2c1f4c4f17744b7db626126620833b9a" hidden="1">#REF!</definedName>
    <definedName name="a2cd0194150a540e4a16c556c565345e4" hidden="1">#REF!</definedName>
    <definedName name="a2da59689155c48b69e2fcd9f7fa2f8ba" hidden="1">#REF!</definedName>
    <definedName name="a2df606aa94564b7a90b0c47a7b26154a" hidden="1">#REF!</definedName>
    <definedName name="a2e5f9760f4184ac2987db1f30fa1578b" hidden="1">#REF!</definedName>
    <definedName name="a2e77bb6b59154e08b7a744f106f203f8" hidden="1">#REF!</definedName>
    <definedName name="a2e9e6e4434e043ee96e9d3a0d43cd689" hidden="1">#REF!</definedName>
    <definedName name="a2ea25c774478496a85e2086652374e47" hidden="1">#REF!</definedName>
    <definedName name="a2f6e6335bc074e7c9f125ccb17a06f7a" hidden="1">#REF!</definedName>
    <definedName name="a305ef791f2794e04a23261dafc0c314c" hidden="1">#REF!</definedName>
    <definedName name="a30c14a5348c74293b3d1c4f03503a16d" hidden="1">#REF!</definedName>
    <definedName name="a30d2f34a0f68460f93d7a5dcfdacbf46" hidden="1">#REF!</definedName>
    <definedName name="a31214b7b4caa4be28ce6c73913300eec" hidden="1">#REF!</definedName>
    <definedName name="a31845c5cdf3a46a891afb684d1f61bd0" hidden="1">#REF!</definedName>
    <definedName name="a32106c9799e549059bd71fc3944d59ee" hidden="1">#REF!</definedName>
    <definedName name="a322d1dfbf9a341c9ba751b10b3cf3dc3" hidden="1">#REF!</definedName>
    <definedName name="a328deda8bc714495a7e4b4a218848dc4" hidden="1">#REF!</definedName>
    <definedName name="a32fd4a5e5b6e449db7f8a65bc7b066b2" hidden="1">#REF!</definedName>
    <definedName name="a339ed7fb3f3b431894f83392f98c5049" hidden="1">'[14]Schedule 1'!#REF!</definedName>
    <definedName name="a33cbefdf5933473bb4c9cafc07a98db6" hidden="1">#REF!</definedName>
    <definedName name="a343f74d705d8400896a33eee8ced7a0b" hidden="1">#REF!</definedName>
    <definedName name="a358c7c280fd8443e80ed229fa738eaf9" hidden="1">'[14]Schedule 1'!#REF!</definedName>
    <definedName name="a36c5b4bb3ef5410485ce719f77d46b13" hidden="1">#REF!</definedName>
    <definedName name="a3764e3b2dc2c43ddb2f2b7e7ee7434d2" hidden="1">#REF!</definedName>
    <definedName name="a37b3781dc6ae4d90b626b730ca6d08b3" hidden="1">#REF!</definedName>
    <definedName name="a384fa9b7cb6240a3b7794b37f88ee40e" hidden="1">#REF!</definedName>
    <definedName name="a3898139fb4d648d2bc8fb2fe3b1ffb31" hidden="1">#REF!</definedName>
    <definedName name="a394ffe36eb844282b2ea452308cca6d4" hidden="1">#REF!</definedName>
    <definedName name="a39a50dbe67ea45e48bf781c41f13c51b" hidden="1">#REF!</definedName>
    <definedName name="a39d71bb5e7a6479184dc544a4979f05a" hidden="1">#REF!</definedName>
    <definedName name="a39e179df69934c06b1ff93c04b672276" hidden="1">#REF!</definedName>
    <definedName name="a3bac9feae3b74ff5935cbbfa53a58ce1" hidden="1">#REF!</definedName>
    <definedName name="a3bc7a096cf174b7e8cbaf274e45511b4" hidden="1">#REF!</definedName>
    <definedName name="a3bec1e6d459646138cb5a43bd3ee4b12" hidden="1">#REF!</definedName>
    <definedName name="a3ca7c23b519d4cdf9ea057b24c6f39e2" hidden="1">#REF!</definedName>
    <definedName name="a3ca7ed40b4b84f8abfc2ecdbf0b3bd17" hidden="1">#REF!</definedName>
    <definedName name="a3cdb724e902049bfa7839033b37cc268" hidden="1">#REF!</definedName>
    <definedName name="a3ce04c06baad4058990164ef3eb1dfe2" hidden="1">#REF!</definedName>
    <definedName name="a3cfeb6ba90964fd682744cf386f62d34" hidden="1">#REF!</definedName>
    <definedName name="a3d0ca2d8722d4d50b590bff0ad00de8d" hidden="1">#REF!</definedName>
    <definedName name="a3d21b54385734180a5b27efb4983330d" hidden="1">#REF!</definedName>
    <definedName name="a3d48da43ab024b0b90e456f1b37a61c8" hidden="1">#REF!</definedName>
    <definedName name="a3d496d358850494ca0f815e117882fec" hidden="1">#REF!</definedName>
    <definedName name="a3d4b5f4ed5c0468494668e5048bb72ad" hidden="1">#REF!</definedName>
    <definedName name="a3da259c989aa4762b1d689cccf3cb3e8" hidden="1">#REF!</definedName>
    <definedName name="a3dbf999d1d0249a0a6ac2d24b4bb9ed8" hidden="1">#REF!</definedName>
    <definedName name="a3e015e3dfe3d4937a1bbff7bff6bc232" hidden="1">#REF!</definedName>
    <definedName name="a3e43fc5a0f7246da989110ec1bf4f62a" hidden="1">'[13]Schedule 6A'!#REF!</definedName>
    <definedName name="a3e516191c18f4f7a892cbb3b6d89b9cb" hidden="1">'[14]Schedule 1'!#REF!</definedName>
    <definedName name="a3e63afc311844238a29086f3142c5569" hidden="1">#REF!</definedName>
    <definedName name="a3e69a4919fdc449aa279563f71145d04" hidden="1">#REF!</definedName>
    <definedName name="a3e80660b677048339ddf97083c8ab8e2" hidden="1">#REF!</definedName>
    <definedName name="a3efffcf701a94dcf99e96a34c50cca62" hidden="1">#REF!</definedName>
    <definedName name="a3fe96823bf0944e2ad241f24b7854422" hidden="1">#REF!</definedName>
    <definedName name="a402534a33a044614a1c0d9f2855a9ceb" hidden="1">#REF!</definedName>
    <definedName name="a402effaece514501bb9971d19f45e3b5" hidden="1">#REF!</definedName>
    <definedName name="a4073dace4a5748acad61dca0bc09fccb" hidden="1">#REF!</definedName>
    <definedName name="a40854af36be94f33b2f01cf20cb19b18" hidden="1">#REF!</definedName>
    <definedName name="a41633b440d6a4dd8b856ba12df1614a9" hidden="1">#REF!</definedName>
    <definedName name="a417349eba70a40d3902330c63df53509" hidden="1">#REF!</definedName>
    <definedName name="a432ae0f7a4f445bcbdb837ef1cd1e974" hidden="1">#REF!</definedName>
    <definedName name="a43bbb0cce7a741169d657e16fa5aec75" hidden="1">#REF!</definedName>
    <definedName name="a43f3ae35a589459d8c6dcd6f2615b5d7" hidden="1">#REF!</definedName>
    <definedName name="a4448e76c778e4c80bc9ffdcc3d75c8b8" hidden="1">#REF!</definedName>
    <definedName name="a464fec78776242689ed3039bd04fcdc7" hidden="1">#REF!</definedName>
    <definedName name="a469932f0c41d49d8b63d9f1f4fd5c7a5" hidden="1">#REF!</definedName>
    <definedName name="a47ba30b0524d4411a85d07763956841e" hidden="1">#REF!</definedName>
    <definedName name="a47d9e7d2eadb4690909e40b8d7b1d889" hidden="1">#REF!</definedName>
    <definedName name="a482b2ae9076d48ca86cd4cf0561832fa" hidden="1">#REF!</definedName>
    <definedName name="a48a30609b3eb4a50aa3e15e995836775" hidden="1">#REF!</definedName>
    <definedName name="a48ec6eb5ab82418cab3e0c55972a6f22" hidden="1">#REF!</definedName>
    <definedName name="a491e96f783da43c5b5ed5536a9ba3c07" hidden="1">'[14]Schedule 1'!#REF!</definedName>
    <definedName name="a493f7b95d7bd4853839537b0a831d446" hidden="1">#REF!</definedName>
    <definedName name="a49e15dfb1b964b318e7fc490c360c295" hidden="1">#REF!</definedName>
    <definedName name="a4a13e6f43d6642d481ff8121423feb8f" hidden="1">#REF!</definedName>
    <definedName name="a4b625f37ca0f4df396fd63e056c37db4" hidden="1">#REF!</definedName>
    <definedName name="a4b6ea05016a742ef82ec5d8701b0826c" hidden="1">#REF!</definedName>
    <definedName name="a4b9194e729bf4281b8f802e6670a4420" hidden="1">#REF!</definedName>
    <definedName name="a4c2c045e36e74d9fbdf34801e0f7772e" hidden="1">#REF!</definedName>
    <definedName name="a4c3497028528423d89eb6b246da24515" hidden="1">#REF!</definedName>
    <definedName name="a4c98cf45c915448ab9469627c5ba355f" hidden="1">#REF!</definedName>
    <definedName name="a4d137e2c93f94805bc66e8af30bec29c" hidden="1">#REF!</definedName>
    <definedName name="a4da0c02e89524b6cb96e01f06c5a489d" hidden="1">#REF!</definedName>
    <definedName name="a4db81eabdcd54e9399b32cff355f7d46" hidden="1">#REF!</definedName>
    <definedName name="a4e9d58526cc940f1bcea88b1246487c7" hidden="1">#REF!</definedName>
    <definedName name="a4f05bd2504784de6badafe3c23618532" hidden="1">#REF!</definedName>
    <definedName name="a4f124030177e4ad9b345d3951c781057" hidden="1">#REF!</definedName>
    <definedName name="a4fe1a3b46d364c66807a18de454d0a20" hidden="1">#REF!</definedName>
    <definedName name="a5019fe39fdd94b4a9b68a0945529d63f" hidden="1">#REF!</definedName>
    <definedName name="a501a1a072bf24f1d922cfebce15dc6bd" hidden="1">#REF!</definedName>
    <definedName name="a50ecc1d6e952459abc44e31c2357e2b3" hidden="1">'[14]Schedule 1'!#REF!</definedName>
    <definedName name="a510cd1adacd6405d9a455bd68981e43e" hidden="1">#REF!</definedName>
    <definedName name="a516a6295513a46eda7300564afc98913" hidden="1">#REF!</definedName>
    <definedName name="a51a153699eff44808cecb273abf16f2d" hidden="1">#REF!</definedName>
    <definedName name="a52a8c076903240e4a1358ecf04ff7c19" hidden="1">#REF!</definedName>
    <definedName name="a5332096dc9504ca0b7edef32c7477850" hidden="1">#REF!</definedName>
    <definedName name="a53381bb52a274922982a8b96690f515d" hidden="1">#REF!</definedName>
    <definedName name="a533c08a38e7644e2a05355b609b5dad7" hidden="1">#REF!</definedName>
    <definedName name="a53c041a2aa4e417e9f3954dcc82a332d" hidden="1">#REF!</definedName>
    <definedName name="a5432b4b7b1d441bca6d0bc7dcb82a7b9" hidden="1">#REF!</definedName>
    <definedName name="a545dd86c6509445a8038f72850d66bc5" hidden="1">#REF!</definedName>
    <definedName name="a54847651fdf74f45a2607804524681a6" hidden="1">#REF!</definedName>
    <definedName name="a55c43dbc1b2248e4853bf4628330ae86" hidden="1">#REF!</definedName>
    <definedName name="a56cee722a9c847c9950bf71f06c76c4c" hidden="1">'[13]Schedule 6'!#REF!</definedName>
    <definedName name="a56f6dbf340174907afbfbf7256861395" hidden="1">#REF!</definedName>
    <definedName name="a57c743c146e648769f9f0a04ecff058d" hidden="1">#REF!</definedName>
    <definedName name="a5847285699c14348b022c6c6483caca9" hidden="1">#REF!</definedName>
    <definedName name="a58b8b855f3294376a9528b83cf03293c" hidden="1">#REF!</definedName>
    <definedName name="a59fddd99c7ea402aa083b28d2914bf3c" hidden="1">#REF!</definedName>
    <definedName name="a5a858857d5df49fcbe282c75158c0ce2" hidden="1">#REF!</definedName>
    <definedName name="a5accb5b053ac4b3e9a1a0b233e3896dc" hidden="1">#REF!</definedName>
    <definedName name="a5b785aacf7534f00a5569250de23bf6f" hidden="1">#REF!</definedName>
    <definedName name="a5c5a3bbbe46c41029255a3c89c4ea752" hidden="1">#REF!</definedName>
    <definedName name="a5c7e5a465e1e44789d53b09a34713324" hidden="1">#REF!</definedName>
    <definedName name="a5cfc7180f0504fa592ad60b7dd80ac13" hidden="1">#REF!</definedName>
    <definedName name="a5d208d94ce3c429fa77c5857efc3def4" hidden="1">#REF!</definedName>
    <definedName name="a5d6158ef32724852b4bc514409a77f63" hidden="1">#REF!</definedName>
    <definedName name="a5e12c58e2785470faf067807ebc6f42c" hidden="1">#REF!</definedName>
    <definedName name="a5e143ec9e9514d1a857143701b7a0db6" hidden="1">#REF!</definedName>
    <definedName name="a5e54760a693340f88ca59e698a862700" hidden="1">#REF!</definedName>
    <definedName name="a5e581177a14b43ccabc2f7e28c6be193" hidden="1">#REF!</definedName>
    <definedName name="a5f2940a6d5f5417894c428498299a56e" hidden="1">#REF!</definedName>
    <definedName name="a5f639654e9db46779de63096a92e5aaa" hidden="1">#REF!</definedName>
    <definedName name="a5f7bfe5c3ce04891afad8badb23a5f5b" hidden="1">#REF!</definedName>
    <definedName name="a5ff11cbd4908428aa92702d5c819d7ea" hidden="1">#REF!</definedName>
    <definedName name="a5fffbb8980e24fb4952d74b584551ecb" hidden="1">#REF!</definedName>
    <definedName name="a602c2268a46f4d1588da504a394d09cd" hidden="1">'[13]Schedule 1'!#REF!</definedName>
    <definedName name="a607da8dae4df4d4690e2066aa4145855" hidden="1">#REF!</definedName>
    <definedName name="a6109c2b54e7c49c78248fe764a472fab" hidden="1">#REF!</definedName>
    <definedName name="a617dab0faa2f4b398f1c526df41de5ee" hidden="1">#REF!</definedName>
    <definedName name="a6268d886f9764282ac0aefe2ec3c2bc7" hidden="1">#REF!</definedName>
    <definedName name="a62e299e90fd341e2b7c928dddea62478" hidden="1">#REF!</definedName>
    <definedName name="a62ec7ce8e8544667be1f2f08dd7526bc" hidden="1">#REF!</definedName>
    <definedName name="a634cb95d3d084019a9b97010416ea27d" hidden="1">#REF!</definedName>
    <definedName name="a6352134dbb91407ab482a99656de5e76" hidden="1">#REF!</definedName>
    <definedName name="a63d3c3a20149453aba553559104edef4" hidden="1">#REF!</definedName>
    <definedName name="a6412bcf6097c453bab4be139b5e73bb3" hidden="1">#REF!</definedName>
    <definedName name="a643ab335ac1649b0a6599008a23fa0fd" hidden="1">#REF!</definedName>
    <definedName name="a6465a74f8f714bba9d9b22c456b8b14f" hidden="1">#REF!</definedName>
    <definedName name="a647ad68bacf94a20a62371f6e20c8e00" hidden="1">#REF!</definedName>
    <definedName name="a658ce4530a1346e4a2b5d0afe5bd5407" hidden="1">#REF!</definedName>
    <definedName name="a66c69303579742998c834a6fbc0b1127" hidden="1">#REF!</definedName>
    <definedName name="a679af10364cb42bcbb3baf54067d801b" hidden="1">#REF!</definedName>
    <definedName name="a67f73dbe570148bc97b5bba891d089ee" hidden="1">#REF!</definedName>
    <definedName name="a682f20cf248e40ffa3d3668b6f4b6730" hidden="1">#REF!</definedName>
    <definedName name="a685aa1af6d7e49c09b9ae27fe5149eca" hidden="1">#REF!</definedName>
    <definedName name="a6860eaa224574d549171e49aa812c024" hidden="1">'[14]Schedule 1'!#REF!</definedName>
    <definedName name="a68c8830a9d254c099636dbc62e465c90" hidden="1">#REF!</definedName>
    <definedName name="a68d3e7c8152742e58f889069ed8a7b6d" hidden="1">#REF!</definedName>
    <definedName name="a68d629d445d04fd58492a20c60ada491" hidden="1">#REF!</definedName>
    <definedName name="a6929b8e25b6744b78c1db33eed85c6aa" hidden="1">#REF!</definedName>
    <definedName name="a69b71d6b3e1342ae803d936efb5b4a90" hidden="1">#REF!</definedName>
    <definedName name="a6a60b13e46d346028cf8b8e97ff1dae5" hidden="1">#REF!</definedName>
    <definedName name="a6a78c1f8901d475ba1325a143977f2bf" hidden="1">#REF!</definedName>
    <definedName name="a6a815f3c9988485bb73f131b0e75cb22" hidden="1">#REF!</definedName>
    <definedName name="a6aae287e5f7f4856a4245d373f5291c7" hidden="1">#REF!</definedName>
    <definedName name="a6ab61cc9e34849d199931ac0dab3f0f5" hidden="1">#REF!</definedName>
    <definedName name="a6b110b6cc1814f5387c705289ab4f2a8" hidden="1">#REF!</definedName>
    <definedName name="a6bccb7efed784970a14908e1fd7ce7ff" hidden="1">#REF!</definedName>
    <definedName name="a6c47aeda2152439e9b9b484efa165fc6" hidden="1">#REF!</definedName>
    <definedName name="a6c75875ee77748a79591e9ff7b666991" hidden="1">#REF!</definedName>
    <definedName name="a6cdcd816bbab4b8e838619c16e7b976e" hidden="1">#REF!</definedName>
    <definedName name="a6db4b935e09f46948b11701b1726423b" hidden="1">#REF!</definedName>
    <definedName name="a6dbd61f9941f4bd8816a8401be3b6709" hidden="1">#REF!</definedName>
    <definedName name="a6df289d2e8ff4c6db734a682eae575fe" hidden="1">'[14]Schedule 1'!#REF!</definedName>
    <definedName name="a6e40e6a0304d4c57acecbbfb708e0d07" hidden="1">#REF!</definedName>
    <definedName name="a6e70a393d75442c6b1379ac6e39304fd" hidden="1">#REF!</definedName>
    <definedName name="a6e7540ff223649fb989a8e8a0282b805" hidden="1">#REF!</definedName>
    <definedName name="a6f21e985f5ae466bb061e53649826dd8" hidden="1">#REF!</definedName>
    <definedName name="a6f8fdf5cb1524207afbc907d3d949a9b" hidden="1">#REF!</definedName>
    <definedName name="a706df80d00e142fdb7166725edb03584" hidden="1">#REF!</definedName>
    <definedName name="a70b110585ec8440da083736df36e995f" hidden="1">#REF!</definedName>
    <definedName name="a70b60412faa949b5910154e6a1734719" hidden="1">#REF!</definedName>
    <definedName name="a711f2b3c139a426fbd2b7efadbdb6972" hidden="1">#REF!</definedName>
    <definedName name="a716c8f5b97f14faba32b06bc0488f249" hidden="1">#REF!</definedName>
    <definedName name="a718a9e6d446c489a8a594081009d5a87" hidden="1">#REF!</definedName>
    <definedName name="a7216f96b3df54ddbbd7213d533ba4aac" hidden="1">#REF!</definedName>
    <definedName name="a726e8c050b924de08e5d791bc6fbf374" hidden="1">#REF!</definedName>
    <definedName name="a72837a864b6940d0954a843d419d8a2b" hidden="1">#REF!</definedName>
    <definedName name="a72cc433136a843a0951d259b8da73f5b" hidden="1">#REF!</definedName>
    <definedName name="a7326f5ff879643d387f6f083482014e5" hidden="1">#REF!</definedName>
    <definedName name="a7339e003345242e8b3b52ecb7f2c70a2" hidden="1">#REF!</definedName>
    <definedName name="a734d289b6f5544b6ace2c0cde47e1045" hidden="1">#REF!</definedName>
    <definedName name="a735a52c6de8e452db9528f7f6daa62dd" hidden="1">#REF!</definedName>
    <definedName name="a7369c6c0125d4b47beb7cd50fbd8626e" hidden="1">#REF!</definedName>
    <definedName name="a73b20584502b4a44976bd5160fd1bf78" hidden="1">#REF!</definedName>
    <definedName name="a73ed5236feea44bb9ff7a4d90c286007" hidden="1">#REF!</definedName>
    <definedName name="a7489a458ea9b4d8186f6bb5109022903" hidden="1">#REF!</definedName>
    <definedName name="a751014e41cbb4355867ee27726137792" hidden="1">#REF!</definedName>
    <definedName name="a7539e97c1bf14492914c9fb1ffc70d40" hidden="1">#REF!</definedName>
    <definedName name="a759111c15d09422793389d1d1398a233" hidden="1">#REF!</definedName>
    <definedName name="a75b1301d864547b6bd4e2db9e56a9670" hidden="1">'[14]Schedule 1'!#REF!</definedName>
    <definedName name="a75bf253e23c54d84b0196d76ba1bde07" hidden="1">#REF!</definedName>
    <definedName name="a75ce81031f2d4eea8c685cd331724b1d" hidden="1">#REF!</definedName>
    <definedName name="a75fab13ad11247909f6079ae9fa091ff" hidden="1">#REF!</definedName>
    <definedName name="a7606b5206f794d9a869b96e981368b35" hidden="1">'[14]Schedule 1'!#REF!</definedName>
    <definedName name="a7720b83666f5455cb1d6ea6b756479a5" hidden="1">'[13]Schedule 6A'!#REF!</definedName>
    <definedName name="a77256476ff0740caac397b6b73eb13e3" hidden="1">#REF!</definedName>
    <definedName name="a7727f9e4d9174624bcad9c37d16ff27f" hidden="1">#REF!</definedName>
    <definedName name="a774cdfc654e643e48edcfde527416455" hidden="1">#REF!</definedName>
    <definedName name="a77780a30b6144fa894276d5690387323" hidden="1">#REF!</definedName>
    <definedName name="a77e9ae2b34e641f8bc4c5ae5c8c599a1" hidden="1">#REF!</definedName>
    <definedName name="a78367097f54d4dfc922f67096c89365e" hidden="1">#REF!</definedName>
    <definedName name="a79242e709ac74bcaab10df08bd46df3d" hidden="1">#REF!</definedName>
    <definedName name="a79ca2d9d7e02494b9450c43c471f8e45" hidden="1">#REF!</definedName>
    <definedName name="a79d6938242ae4a0396ae175e6299a8d1" hidden="1">'[14]Schedule 1'!#REF!</definedName>
    <definedName name="a79da9e94f8404849ae4ae732da591d4a" hidden="1">#REF!</definedName>
    <definedName name="a7a3d89cd79834dd6a10489550d3d0e70" hidden="1">#REF!</definedName>
    <definedName name="a7aa5d6e0304b43109bf578aae59f92d4" hidden="1">#REF!</definedName>
    <definedName name="a7af482ea07eb47e68a74a0003dbc9ba9" hidden="1">#REF!</definedName>
    <definedName name="a7b32fb758645459893b3f6fb9a285037" hidden="1">#REF!</definedName>
    <definedName name="a7b9035efd4e447c7804a760092379e6d" hidden="1">#REF!</definedName>
    <definedName name="a7c2abadd409e48c48b0b57a53fd2e704" hidden="1">#REF!</definedName>
    <definedName name="a7c86c41cde414e4eaa22f1d96853a6fa" hidden="1">#REF!</definedName>
    <definedName name="a7d0d6fc1a7ab4a0296d329cf9908820f" hidden="1">#REF!</definedName>
    <definedName name="a7d4d93b753514de3ad41cd5895c3462b" hidden="1">#REF!</definedName>
    <definedName name="a7dc0a9a366c54d2b891c06ac73dae2e9" hidden="1">#REF!</definedName>
    <definedName name="a7e0ca02a6cf54f2dbaa18eb7c5e67fee" hidden="1">#REF!</definedName>
    <definedName name="a7e123f459c4e4d7a86cb3e84faaaae94" hidden="1">#REF!</definedName>
    <definedName name="a7ea54f6971814943a5eb92f22eff9928" hidden="1">#REF!</definedName>
    <definedName name="a7ee7e73ec56f406b988eab4f7e937db1" hidden="1">#REF!</definedName>
    <definedName name="a7f6a2daf5a9b40d6a95ceda8d98874bd" hidden="1">#REF!</definedName>
    <definedName name="a7f6aee70b6914e5f81150f2e49b51581" hidden="1">#REF!</definedName>
    <definedName name="a7fb632b2a436470e9193966a6cca551c" hidden="1">#REF!</definedName>
    <definedName name="a8049a0c755904e409f506bd08fa00f00" hidden="1">#REF!</definedName>
    <definedName name="a80a3ddc237cd48e58b1a051e1ee08336" hidden="1">'[14]Schedule 1'!#REF!</definedName>
    <definedName name="a80c8e557893c4edda5eb33a19072e1f9" hidden="1">#REF!</definedName>
    <definedName name="a811099aabaa84e368fdc238370590c7d" hidden="1">#REF!</definedName>
    <definedName name="a812daff1f1f94126b9b04b20b8db8e96" hidden="1">#REF!</definedName>
    <definedName name="a8144a538c2bf41588f22b16822e1736e" hidden="1">#REF!</definedName>
    <definedName name="a8169095feef0417ab296026e87065a1d" hidden="1">#REF!</definedName>
    <definedName name="a823fe5dde6fd47c1bab4d9361ebbe7eb" hidden="1">#REF!</definedName>
    <definedName name="a825d9c5b84b047059baf3f4f274c18c9" hidden="1">#REF!</definedName>
    <definedName name="a8489d90d51994ef0bdd4db94056beef6" hidden="1">#REF!</definedName>
    <definedName name="a84cda9107688477e8c465a5afa2b575a" hidden="1">#REF!</definedName>
    <definedName name="a84e684836b3a402681f55774b766d8f4" hidden="1">#REF!</definedName>
    <definedName name="a85bcb7c8dd4a4d69966c564e74ddaec9" hidden="1">#REF!</definedName>
    <definedName name="a8607fbc1c7dd4879bc565eca8eeaaef4" hidden="1">#REF!</definedName>
    <definedName name="a8639e70cf079495dab09a8c09410e9e4" hidden="1">#REF!</definedName>
    <definedName name="a8703c9f684274aa4ad3bddb5a263e8d6" hidden="1">#REF!</definedName>
    <definedName name="a87471ee32961411fa146c858ff6e20c7" hidden="1">#REF!</definedName>
    <definedName name="a887d5e36ed644a36a0f405006f8a151d" hidden="1">#REF!</definedName>
    <definedName name="a889c983578d442dfa7dea2b3513824c2" hidden="1">#REF!</definedName>
    <definedName name="a88a756d18400422087e015ce726b456b" hidden="1">#REF!</definedName>
    <definedName name="a88bd2661df0c4c34817cbe1364cc8081" hidden="1">#REF!</definedName>
    <definedName name="a88d5f42bf5e04253bdbac793e00c2e1b" hidden="1">#REF!</definedName>
    <definedName name="a88e66f5e8ec74384906273e10a2de654" hidden="1">#REF!</definedName>
    <definedName name="a8a522bc9a632446cb4d0e460c90692d3" hidden="1">#REF!</definedName>
    <definedName name="a8ad4ade08c6b4d91ac32233cbb0eccad" hidden="1">#REF!</definedName>
    <definedName name="a8b5fd3eadb00452894de82daceb90d87" hidden="1">#REF!</definedName>
    <definedName name="a8b95ed85d7304e94ad99655b0cf6d9a0" hidden="1">#REF!</definedName>
    <definedName name="a8c273cd29a234fff84c0b7d1831626ae" hidden="1">#REF!</definedName>
    <definedName name="a8c454d73d8d04b9499829c3e36619973" hidden="1">#REF!</definedName>
    <definedName name="a8c48d0657fe9472aa048083f52aa03c9" hidden="1">'[13]Schedule 6A'!#REF!</definedName>
    <definedName name="a8ce79a06f1ed42c8868292ebad972738" hidden="1">#REF!</definedName>
    <definedName name="a8cfab9ca1a5542ea88c102ad96f8c78f" hidden="1">#REF!</definedName>
    <definedName name="a8da36c29f58e4c169cb2ff78568b32b4" hidden="1">#REF!</definedName>
    <definedName name="a8daeddd197c343eeaaa2729c8c36338e" hidden="1">#REF!</definedName>
    <definedName name="a8e0b2103f0a249f692615e93e653e39b" hidden="1">'[14]Schedule 1'!#REF!</definedName>
    <definedName name="a8ea2ab69ee104038b07087c0e65b45be" hidden="1">#REF!</definedName>
    <definedName name="a8f19b401dc664652a24c9f475766daa4" hidden="1">#REF!</definedName>
    <definedName name="a900d8b8507c248ae98dd209c3ad1d522" hidden="1">#REF!</definedName>
    <definedName name="a9011fe2fd094454284ca90c9b3743cf2" hidden="1">'[13]Schedule 6'!#REF!</definedName>
    <definedName name="a904d6e5eba054125876bc661e78f1c9d" hidden="1">#REF!</definedName>
    <definedName name="a905465755c054602ac99c2f51a0eb894" hidden="1">#REF!</definedName>
    <definedName name="a90c59a80015841b3bfc1638940a9c8f9" hidden="1">#REF!</definedName>
    <definedName name="a90ef7a0b72264e15aea1301d56abe17e" hidden="1">#REF!</definedName>
    <definedName name="a921fb722fb714fb9a302bcf3570dbbbd" hidden="1">#REF!</definedName>
    <definedName name="a9223bb928ce444f2abdf0bc31bb5d559" hidden="1">#REF!</definedName>
    <definedName name="a9240f0df4ae14a0e89a338912b1840df" hidden="1">#REF!</definedName>
    <definedName name="a9251a2fec0b843a8a323005ed3b7b240" hidden="1">#REF!</definedName>
    <definedName name="a927debe24c574a5487d4eae2b480abfd" hidden="1">#REF!</definedName>
    <definedName name="a9397725f62de46b29088e9cc45f4c007" hidden="1">#REF!</definedName>
    <definedName name="a9397ea3174f84de8b868c7a576df7886" hidden="1">#REF!</definedName>
    <definedName name="a93c8bcf81a0541928ac9a05b145f2278" hidden="1">#REF!</definedName>
    <definedName name="a954f08ddb4da4d97b8f0122546ecf21e" hidden="1">#REF!</definedName>
    <definedName name="a9620dba573e54c8a88d31e925d3c4b79" hidden="1">'[13]Schedule 6'!#REF!</definedName>
    <definedName name="a9650fbaced964af491476bee6e62618e" hidden="1">#REF!</definedName>
    <definedName name="a971be77bf06243da89913b94023f3312" hidden="1">'[14]Schedule 1'!#REF!</definedName>
    <definedName name="a97826082803b4e4681de92699a5cb3f2" hidden="1">'[13]Schedule 6A'!#REF!</definedName>
    <definedName name="a982dd1dc1c094ff5b90325ab257d92dc" hidden="1">#REF!</definedName>
    <definedName name="a9873bd23f99b47e08a04835105b0e482" hidden="1">#REF!</definedName>
    <definedName name="a987aa287c0714b26ab9c45475468893a" hidden="1">#REF!</definedName>
    <definedName name="a98cf045218154732b136ca428ccd62d4" hidden="1">#REF!</definedName>
    <definedName name="a98e2272fbee44e13935a94936f1d94ad" hidden="1">#REF!</definedName>
    <definedName name="a98f2ca4d072a4c0aa024bb05be601c2c" hidden="1">#REF!</definedName>
    <definedName name="a991710a58a3c462a8102d537d3f49eca" hidden="1">#REF!</definedName>
    <definedName name="a9a0fa28d7e80474da7f397ba8354756a" hidden="1">#REF!</definedName>
    <definedName name="a9a3960fac78b4a89b25bc2c8428b3773" hidden="1">#REF!</definedName>
    <definedName name="a9acb4120884244f78ec1216fe0ec1e87" hidden="1">#REF!</definedName>
    <definedName name="a9af3b90ddf1c4fd0b8e1d1b08f2e048b" hidden="1">#REF!</definedName>
    <definedName name="a9b0004aafedd45538338374f8b4483c2" hidden="1">#REF!</definedName>
    <definedName name="a9b5331eae69b4745b88ee6ddca584575" hidden="1">#REF!</definedName>
    <definedName name="a9b6011208d6a4f74af08c3bc95f4d26c" hidden="1">#REF!</definedName>
    <definedName name="a9b70e918c9f94879aa8a733168f24d11" hidden="1">#REF!</definedName>
    <definedName name="a9b8f58cb9d7e41078ac6e24e57ddf63b" hidden="1">#REF!</definedName>
    <definedName name="a9c5ba9e896b14324baa90586f1a2d6b3" hidden="1">#REF!</definedName>
    <definedName name="a9c8cf778e7ae4b709947535f3329bdd9" hidden="1">#REF!</definedName>
    <definedName name="a9ca95211d0a248baac9740d481dda919" hidden="1">'[13]Schedule 6'!#REF!</definedName>
    <definedName name="a9cb71bbfa23e4276abdd83b5df2ef996" hidden="1">#REF!</definedName>
    <definedName name="a9cfa86cd1a2748c5b0a4c44986c1c5c3" hidden="1">#REF!</definedName>
    <definedName name="a9d0109302da741c4beb11c7fb6b57498" hidden="1">#REF!</definedName>
    <definedName name="a9d9de9bfa16a442798bce5c434b18677" hidden="1">#REF!</definedName>
    <definedName name="a9dd1d7ba6dc04c979e3fa39d2898e4aa" hidden="1">#REF!</definedName>
    <definedName name="a9ddf167349f6412e97f4a6d598a7b0d6" hidden="1">#REF!</definedName>
    <definedName name="a9e3bb15d6761447aa35d1721a4d10ce0" hidden="1">#REF!</definedName>
    <definedName name="a9e492ec6cc964eddbfb23ca8200d6afa" hidden="1">#REF!</definedName>
    <definedName name="a9ebb2e2baec34ad4b3b0d5359681fcb7" hidden="1">#REF!</definedName>
    <definedName name="a9ed31b87e23d4aa0b3faa9b3c4e3814b" hidden="1">'[14]Schedule 1'!#REF!</definedName>
    <definedName name="a9f305d3fc5904a5f91afc19bb95b9a9c" hidden="1">#REF!</definedName>
    <definedName name="a9f498dd582fd45c8bbfd0fa46c928ead" hidden="1">#REF!</definedName>
    <definedName name="a9f6ed5a0a3a04083be652cd6b773237e" hidden="1">#REF!</definedName>
    <definedName name="aa01b74d6feeb4207949338fc052d3ffa" hidden="1">#REF!</definedName>
    <definedName name="aa0a6407514414c2e96d1c49ac4e85f21" hidden="1">#REF!</definedName>
    <definedName name="aa0be1e92c7b148f9a925aa146f11f0da" hidden="1">#REF!</definedName>
    <definedName name="aa0be538907b04c6db8f60708014cc94d" hidden="1">#REF!</definedName>
    <definedName name="aa16af2144c7945d9b8fa4165579d5190" hidden="1">#REF!</definedName>
    <definedName name="aa178239438bd4d709963525c12a77ca8" hidden="1">#REF!</definedName>
    <definedName name="aa1f193de4d9342a783607d35c3d1c4e8" hidden="1">#REF!</definedName>
    <definedName name="aa269edd2258747eba934d3d1bc837c2d" hidden="1">#REF!</definedName>
    <definedName name="aa28f5cc2687644ec99f6dc58531d3208" hidden="1">#REF!</definedName>
    <definedName name="aa2c3f02a3ef54f0aa781d9582ebf706d" hidden="1">#REF!</definedName>
    <definedName name="aa2c9d8a44a434c6fad30f11f8df4663a" hidden="1">#REF!</definedName>
    <definedName name="aa2e4631757254feb8bf6825e350d5731" hidden="1">#REF!</definedName>
    <definedName name="aa2ffecfa6d8c44a592ab1207eb2eb51c" hidden="1">#REF!</definedName>
    <definedName name="aa327ce45531d4a4fbe016918dfa38a5b" hidden="1">#REF!</definedName>
    <definedName name="aa337deeba2884416839a7aa3c18a262a" hidden="1">#REF!</definedName>
    <definedName name="aa38a62d291e84eae9da2a36e5eabcee7" hidden="1">#REF!</definedName>
    <definedName name="aa3dca9d860134b2883686963fbdd8f8c" hidden="1">#REF!</definedName>
    <definedName name="aa4000f89406b422ba576c21ebb5bc79a" hidden="1">#REF!</definedName>
    <definedName name="aa535413548034d56b12365f33d3805ac" hidden="1">#REF!</definedName>
    <definedName name="aa53996b0b56b4003a708ea9114fd28d0" hidden="1">#REF!</definedName>
    <definedName name="aa62345e64e094d0ea4871ff8ca481db2" hidden="1">#REF!</definedName>
    <definedName name="aa62648beb6654c7cacae1d156fd6d241" hidden="1">#REF!</definedName>
    <definedName name="aa65f777157c34025bdee8af69fc47fa4" hidden="1">#REF!</definedName>
    <definedName name="aa7d5777063ed4a9eb69f782791defd0e" hidden="1">#REF!</definedName>
    <definedName name="aa7ec686164304dfcbde5ee2bf4f71175" hidden="1">#REF!</definedName>
    <definedName name="aa82b5cfe840b4041a6a3c3efcb2c1207" hidden="1">#REF!</definedName>
    <definedName name="aa894df80ee924cc98fed06fb1cd047d7" hidden="1">#REF!</definedName>
    <definedName name="aa8bdb3e31bf3487bbdcfd7d29e8f1b04" hidden="1">#REF!</definedName>
    <definedName name="aa96104d1da0d43b1a9faac4abe79f021" hidden="1">'[13]Schedule 6'!#REF!</definedName>
    <definedName name="aa9ec6fe3d8be4e6fa7bb97e605277466" hidden="1">#REF!</definedName>
    <definedName name="AAA">#REF!</definedName>
    <definedName name="aaa02204547df450bb7feb87c1b5ce094" hidden="1">#REF!</definedName>
    <definedName name="aaa30f7311196431fa86800279cb1a9dc" hidden="1">#REF!</definedName>
    <definedName name="aaa55705cbe0442a7b738d9fa68ac1bb1" hidden="1">#REF!</definedName>
    <definedName name="aaa88ba387a3a43dc9473e4e3b75c6cbf" hidden="1">#REF!</definedName>
    <definedName name="aaaaaec37d7e04e3e87f29985d113eb5a" hidden="1">#REF!</definedName>
    <definedName name="aaadfffa61b574a2588ccb4d2323d3f51" hidden="1">#REF!</definedName>
    <definedName name="aab0701b60eb743d594ea88bb90b9065f" hidden="1">'[13]Schedule 6'!#REF!</definedName>
    <definedName name="aab82f3e351e44405b1b6117a45462ada" hidden="1">#REF!</definedName>
    <definedName name="aabb447c29e5f4957bd44f1d611a91abf" hidden="1">#REF!</definedName>
    <definedName name="aabf5743fea904caea076dc3f0f3bb9d2" hidden="1">#REF!</definedName>
    <definedName name="aae12964e4b4c4df0b626a680ea7d8631" hidden="1">#REF!</definedName>
    <definedName name="aaea093db5961484db6f80d95cb65c50f" hidden="1">#REF!</definedName>
    <definedName name="aaf10f7ed75a54243b84b62a0d536d533" hidden="1">#REF!</definedName>
    <definedName name="aafa368d899ae48ae9f1e91ea37a2d9a1" hidden="1">'[14]Schedule 1'!#REF!</definedName>
    <definedName name="aafc9591f3c5b4c2f885f071adea8b352" hidden="1">#REF!</definedName>
    <definedName name="aafcbb6da529140088a3c9378f908d7d5" hidden="1">#REF!</definedName>
    <definedName name="ab0b461460226460e82beb8f515eda0c5" hidden="1">#REF!</definedName>
    <definedName name="ab19db28d187c4057a1c779ef0f50ee6e" hidden="1">#REF!</definedName>
    <definedName name="ab1e5826a6c794903976b735a39a620a9" hidden="1">#REF!</definedName>
    <definedName name="ab27fadebcf92434380de3c5af11034c1" hidden="1">#REF!</definedName>
    <definedName name="ab35cab1e50b44547963ff5a6d7df6a00" hidden="1">#REF!</definedName>
    <definedName name="ab36fdf5cec364e9789e482cc7152f46a" hidden="1">#REF!</definedName>
    <definedName name="ab3f5f436d838405c9d82aaf7c6151253" hidden="1">#REF!</definedName>
    <definedName name="ab4173c38fa8841269ddb465c77df9393" hidden="1">#REF!</definedName>
    <definedName name="ab43c4b523eda4933a5001c7ef719bfe3" hidden="1">#REF!</definedName>
    <definedName name="ab4424d882ea14e8899935c764a4fdcd6" hidden="1">#REF!</definedName>
    <definedName name="ab469715a33964d46b6706ccea3250660" hidden="1">#REF!</definedName>
    <definedName name="ab516356223914cae9988f695cc0ce551" hidden="1">#REF!</definedName>
    <definedName name="ab62f0b76d80a416492246099c4cb7a90" hidden="1">#REF!</definedName>
    <definedName name="ab661b273ef9f4749baa7a7f5c66dc983" hidden="1">#REF!</definedName>
    <definedName name="ab67ccc79237047a49d35d7cb6b68692a" hidden="1">#REF!</definedName>
    <definedName name="ab6cef41c293a429e968d906ccc8c74e5" hidden="1">#REF!</definedName>
    <definedName name="ab7588bbf81764d139849e27be2a42849" hidden="1">#REF!</definedName>
    <definedName name="ab767933b527c477f9683c2df425d33f0" hidden="1">#REF!</definedName>
    <definedName name="ab88011f6e9484eb2ae224d5cdceb7193" hidden="1">#REF!</definedName>
    <definedName name="ab8df1bc8b7f342e9b765f4871ce06554" hidden="1">'[14]Schedule 1'!#REF!</definedName>
    <definedName name="ab8f0cf769e46470cbfe5bbb8ee9711e7" hidden="1">#REF!</definedName>
    <definedName name="ab93536b7e0d149dda08355b87589f145" hidden="1">#REF!</definedName>
    <definedName name="ab94456bbfd3b492983a3e3e262b5c3eb" hidden="1">#REF!</definedName>
    <definedName name="ab985b63a8bdb42b0a9d034bbb4a46949" hidden="1">#REF!</definedName>
    <definedName name="aba1a8b62ed2f45a4974a5d64f8a19ded" hidden="1">#REF!</definedName>
    <definedName name="abb2eb729c4164fdea497ffd00b5ae7ed" hidden="1">#REF!</definedName>
    <definedName name="abb62e1df50484a14ab18b8f850bec449" hidden="1">#REF!</definedName>
    <definedName name="abb85ceeb4964471a9477fb7230304515" hidden="1">#REF!</definedName>
    <definedName name="abc28fdcbf649452fb29b84c730707332" hidden="1">#REF!</definedName>
    <definedName name="abc69f810c87e4ffebafeee927bc0c5a7" hidden="1">#REF!</definedName>
    <definedName name="abcca21bd70d3441d83980fb7064ea808" hidden="1">#REF!</definedName>
    <definedName name="abcd7fcfe02784b31ab4ea72c26c5b678" hidden="1">#REF!</definedName>
    <definedName name="abdc852ba02d140a1b93ba5f238a01a5b" hidden="1">#REF!</definedName>
    <definedName name="abde1a4e0d40d4c1aa14a3dd6130b0871" hidden="1">'[14]Schedule 1'!#REF!</definedName>
    <definedName name="abe0e86965ba44375a226e122cd495c1d" hidden="1">#REF!</definedName>
    <definedName name="abe3937407f524684ab8b72ca92685e74" hidden="1">#REF!</definedName>
    <definedName name="abe61d957e4344c58b14a37517f66af3a" hidden="1">#REF!</definedName>
    <definedName name="abec47dbc8143489fa9b1296be05c7cce" hidden="1">#REF!</definedName>
    <definedName name="ac01b653c4c734a7d8c0a6ad636255def" hidden="1">#REF!</definedName>
    <definedName name="ac01d3dc818684bff90c592efde48bbeb" hidden="1">#REF!</definedName>
    <definedName name="ac0ae5620d206417d823f4eae6c876dc6" hidden="1">#REF!</definedName>
    <definedName name="ac0f5a7b23d8a4f53a8a120864f632932" hidden="1">#REF!</definedName>
    <definedName name="ac13183afd53c4cfcb849411fa46fd3a4" hidden="1">#REF!</definedName>
    <definedName name="ac21d23d1158c4cd5a9db07c0a8fff719" hidden="1">'[14]Schedule 1'!#REF!</definedName>
    <definedName name="ac35ddd41c1554668a276cb1e284002af" hidden="1">#REF!</definedName>
    <definedName name="ac380c87dcd424a32aa70f8ad4ac2f2db" hidden="1">#REF!</definedName>
    <definedName name="ac3ca88c04502447f8b591e35ade8419c" hidden="1">#REF!</definedName>
    <definedName name="ac4781d4f46344e0eb7cb7ff404077a42" hidden="1">'[13]Schedule 6A'!#REF!</definedName>
    <definedName name="ac50e6d09f2cb4b44b28d91be9648a82d" hidden="1">#REF!</definedName>
    <definedName name="ac593028e90814b31a4d8b4ed268627d4" hidden="1">#REF!</definedName>
    <definedName name="ac5d067de65554c2d9a4f318bf6e44a99" hidden="1">#REF!</definedName>
    <definedName name="ac612da84b9b242788f016a56acc60062" hidden="1">#REF!</definedName>
    <definedName name="ac68b3e843ab6465ebb94ed548f55a622" hidden="1">#REF!</definedName>
    <definedName name="ac6fdf91f3d914310882eeb0bcac4331d" hidden="1">#REF!</definedName>
    <definedName name="ac7055dc9515145468daaf4c8dbc01900" hidden="1">#REF!</definedName>
    <definedName name="ac7ceab35af8c419daee3cab92261deff" hidden="1">#REF!</definedName>
    <definedName name="ac7fb643002874cb18672c98ac50592c2" hidden="1">#REF!</definedName>
    <definedName name="ac8f1fbe0bf6a428ba45b6cdc611438d2" hidden="1">#REF!</definedName>
    <definedName name="ac921a0311030476bb91bebfb2398356c" hidden="1">#REF!</definedName>
    <definedName name="ac98793af271d47489b5a1205c9365159" hidden="1">#REF!</definedName>
    <definedName name="ac9aca60e84a4426db430245019bcd01d" hidden="1">#REF!</definedName>
    <definedName name="ac9e70cbb87e846fc989b32fbc244e8dc" hidden="1">#REF!</definedName>
    <definedName name="aca5f6c928a514259ad0762df71a26aa5" hidden="1">#REF!</definedName>
    <definedName name="acaf3b91c161a400ea0e6eaf5bcf17f25" hidden="1">#REF!</definedName>
    <definedName name="acb3eb9b96ae54a93b06888f66db64fb1" hidden="1">#REF!</definedName>
    <definedName name="acb98050a888f44ad86dd9cf2c7208e53" hidden="1">#REF!</definedName>
    <definedName name="acbb11ccdb00f4e67899a2cab087d46b7" hidden="1">#REF!</definedName>
    <definedName name="acbb7dd75bdc54a0887485cf8ea0a32e0" hidden="1">#REF!</definedName>
    <definedName name="acbbf479ed43b4f129d1ab8b0c9944dc4" hidden="1">#REF!</definedName>
    <definedName name="acbc35c6635db4794b9c7e1b5ee4432ea" hidden="1">#REF!</definedName>
    <definedName name="acc4dc162093e4603a2e17ca055be3378" hidden="1">#REF!</definedName>
    <definedName name="acc75a5f8a5e649e784cb2c2f84b23d13" hidden="1">#REF!</definedName>
    <definedName name="accca83faef7943eca15ab9ad75a0c7ab" hidden="1">#REF!</definedName>
    <definedName name="accce8075e23a47b6b7e6b11b342e7f2a" hidden="1">#REF!</definedName>
    <definedName name="AccessDatabase" hidden="1">"C:\ncux\bud\rms_inv.mdb"</definedName>
    <definedName name="ACCESSIBLE_DOUBLE_QUEEN">#REF!</definedName>
    <definedName name="Account">#REF!</definedName>
    <definedName name="Acct">#REF!</definedName>
    <definedName name="acd2697ab11d64185afacf206c3f4afef" hidden="1">#REF!</definedName>
    <definedName name="acdd39cf06aaf4579b18af8248976348f" hidden="1">#REF!</definedName>
    <definedName name="ace26986bccac46b1816a1769c7ee5e3d" hidden="1">#REF!</definedName>
    <definedName name="ace4b3dd8970f4b87bc312e1a8f9fc9db" hidden="1">#REF!</definedName>
    <definedName name="ace5650606f8549be82f157415f72427a" hidden="1">#REF!</definedName>
    <definedName name="ace62a5ad70324372b059fda00ec9fc4f" hidden="1">#REF!</definedName>
    <definedName name="ace73709b67314b548c24084673497b59" hidden="1">#REF!</definedName>
    <definedName name="acee46ff2f83f49158559e3f2f9698ded" hidden="1">#REF!</definedName>
    <definedName name="acfd2fd5a8bd841b581b9e80f1771fd23" hidden="1">#REF!</definedName>
    <definedName name="ACQ.COST">'[15]3A FA Record'!$V:$V</definedName>
    <definedName name="ActForc">#REF!</definedName>
    <definedName name="actual">#REF!</definedName>
    <definedName name="ACTUALS">#REF!</definedName>
    <definedName name="ACwvu.allocations." hidden="1">#REF!</definedName>
    <definedName name="ACwvu.annual._.hotel." hidden="1">[16]development!$C$5</definedName>
    <definedName name="ACwvu.bottom._.line." hidden="1">[16]development!#REF!</definedName>
    <definedName name="ACwvu.cash._.flow." hidden="1">#REF!</definedName>
    <definedName name="ACwvu.combo." hidden="1">[16]development!$B$89</definedName>
    <definedName name="ACwvu.full." hidden="1">#REF!</definedName>
    <definedName name="ACwvu.offsite." hidden="1">#REF!</definedName>
    <definedName name="ACwvu.onsite." hidden="1">#REF!</definedName>
    <definedName name="ad00867f383fb48748bbce7c11ad4d1c6" hidden="1">#REF!</definedName>
    <definedName name="ad01f77a701974c13ae44f137dffaca23" hidden="1">#REF!</definedName>
    <definedName name="ad02901d69bcb43b185bedda32b0058f2" hidden="1">#REF!</definedName>
    <definedName name="ad0469a5111a64badb22e1aa378905518" hidden="1">#REF!</definedName>
    <definedName name="ad0790ff028994289984a2e44dbb6c88d" hidden="1">#REF!</definedName>
    <definedName name="ad0edef8d9eb7409690824b1f3ad67e33" hidden="1">#REF!</definedName>
    <definedName name="ad11cee940e494952b6f6ff887b46756e" hidden="1">#REF!</definedName>
    <definedName name="ad1f9f38daccd4e9a8317d2100462acdb" hidden="1">#REF!</definedName>
    <definedName name="ad2ecec714e8548cdb592f74e25077d81" hidden="1">#REF!</definedName>
    <definedName name="ad322d3aa3f5c4e39afca9b96397c08f9" hidden="1">#REF!</definedName>
    <definedName name="ad322ee0386b64e2c94a5dc6ddc0bfb86" hidden="1">#REF!</definedName>
    <definedName name="ad3a69e815870477ea41c707a2515491f" hidden="1">'[14]Schedule 1'!#REF!</definedName>
    <definedName name="ad3bb72231d0643179f3a0416703db33f" hidden="1">#REF!</definedName>
    <definedName name="ad418b9a6fe0f49deb6e61b52f8f08b60" hidden="1">#REF!</definedName>
    <definedName name="ad4a7876b9f8f4f3c9dd36434c51a91f9" hidden="1">#REF!</definedName>
    <definedName name="ad53a11aca129495e850b1257ca70d346" hidden="1">#REF!</definedName>
    <definedName name="ad5e588f3f0bb43d199255d638e6ad4b2" hidden="1">'[13]Schedule 6'!#REF!</definedName>
    <definedName name="ad6a9bed421e24ab5ae1a5aa673dacfe5" hidden="1">#REF!</definedName>
    <definedName name="ad70817d47d784bbbbbd8173b04270c05" hidden="1">#REF!</definedName>
    <definedName name="ad72bbc3b69ee40e3bba3c33c621a7dc9" hidden="1">#REF!</definedName>
    <definedName name="ad780706386de4f9b850766cc7af5caa8" hidden="1">#REF!</definedName>
    <definedName name="ad7c7a59c1c37481d96763077baa1589e" hidden="1">#REF!</definedName>
    <definedName name="ad7fb41a253554615b5af2295b9bcadae" hidden="1">#REF!</definedName>
    <definedName name="ad857dc949a7543a7ac07dd48357cdefe" hidden="1">'[13]Schedule 6A'!#REF!</definedName>
    <definedName name="ad8bb92c293ff4c81b56f7eb7131bf765" hidden="1">#REF!</definedName>
    <definedName name="ad9408ec32ee345eb96431e42fe6c7c8a" hidden="1">'[14]Schedule 1'!#REF!</definedName>
    <definedName name="ad973ee6ae754448fb5618d9d56ba4ea6" hidden="1">'[14]Schedule 1'!#REF!</definedName>
    <definedName name="ad977376d7eab4f1ab1d7ac91a7b2f5da" hidden="1">#REF!</definedName>
    <definedName name="ada25bedf8286437081aa3116bb20ed3c" hidden="1">#REF!</definedName>
    <definedName name="ada37f5a929264de4ad2a87cb9c3962b9" hidden="1">#REF!</definedName>
    <definedName name="adaae49443e054e1ba40f92325cd8637a" hidden="1">#REF!</definedName>
    <definedName name="adb59c90786a648c189ea54956180dc66" hidden="1">#REF!</definedName>
    <definedName name="adc2f0643b66540caaea8dc4c29892bcc" hidden="1">#REF!</definedName>
    <definedName name="add37e448f5e1444aa88050ef6f00b52a" hidden="1">#REF!</definedName>
    <definedName name="add4ee76c5c7b4d1384404fb4085b0a50" hidden="1">#REF!</definedName>
    <definedName name="add8d07c7419b4359ab60fc57bf266949" hidden="1">#REF!</definedName>
    <definedName name="ADDITIONAL">#REF!</definedName>
    <definedName name="address1">#REF!</definedName>
    <definedName name="address2">#REF!</definedName>
    <definedName name="ade0b51d8b1a94201b56c9611d00f8e2e" hidden="1">#REF!</definedName>
    <definedName name="ade615d46a38840e5b722c528cbd13e6c" hidden="1">#REF!</definedName>
    <definedName name="adf722504362c4820b9566ada74ea6d6e" hidden="1">'[14]Schedule 1'!#REF!</definedName>
    <definedName name="adf8864f4fa784c36b0439dd08e976bcd" hidden="1">#REF!</definedName>
    <definedName name="adf99ce926f4c498da2a889892733cd4b" hidden="1">#REF!</definedName>
    <definedName name="adfd689c287914c109b0324d0219c434d" hidden="1">#REF!</definedName>
    <definedName name="adj">#REF!</definedName>
    <definedName name="Administrative_and_General">#REF!,#REF!</definedName>
    <definedName name="ADMINSAL">#REF!</definedName>
    <definedName name="ADR">#REF!</definedName>
    <definedName name="ae0609b5e293e4bff8ed350318192b529" hidden="1">#REF!</definedName>
    <definedName name="ae0bca030403d4e6185654c59b0ce7596" hidden="1">#REF!</definedName>
    <definedName name="ae0cce3f8c7f9464a864f2d6f0561b616" hidden="1">#REF!</definedName>
    <definedName name="ae15e90fc58a843a985b8e4b585ab6410" hidden="1">#REF!</definedName>
    <definedName name="ae19fe096ece0489b819f7442dbcf42df" hidden="1">#REF!</definedName>
    <definedName name="ae26e0df336f7409cb4317cdb1d9e0a68" hidden="1">#REF!</definedName>
    <definedName name="ae28da3cfa69a414598bade65f7c7b1af" hidden="1">#REF!</definedName>
    <definedName name="ae34535ee1a414575a06a052bdd629952" hidden="1">#REF!</definedName>
    <definedName name="ae39c8620f4dd45b086d5c7b647aeb8e2" hidden="1">#REF!</definedName>
    <definedName name="ae3eb36f6b2284617a951508d1db4caf3" hidden="1">#REF!</definedName>
    <definedName name="ae599b7b9a3ee4b5da2e59543d1d33524" hidden="1">#REF!</definedName>
    <definedName name="ae5be5bd27372415b817984d1ddbf1cc0" hidden="1">#REF!</definedName>
    <definedName name="ae5cdb3c226a14df386195d017e200016" hidden="1">#REF!</definedName>
    <definedName name="ae6048d50676d41739c42e39b123877f4" hidden="1">#REF!</definedName>
    <definedName name="ae6c3f4b79df34e6cbd66df5919529440" hidden="1">#REF!</definedName>
    <definedName name="ae73c8fa6011e4d6e8a3b802a45bd2a5f" hidden="1">#REF!</definedName>
    <definedName name="ae74598694c9d4943a5f85b88b6a74862" hidden="1">#REF!</definedName>
    <definedName name="ae78bde6928d4471db4a1de1ea54ebd34" hidden="1">#REF!</definedName>
    <definedName name="ae79d46b0af9646a9b0f86d79f3159592" hidden="1">#REF!</definedName>
    <definedName name="ae7b65983c68449a4b3047db88a34b3d8" hidden="1">#REF!</definedName>
    <definedName name="ae825c5a7a5d140ab8eb86050af43d4d8" hidden="1">#REF!</definedName>
    <definedName name="ae82706c9adb4404888dbb8090732781c" hidden="1">#REF!</definedName>
    <definedName name="ae8fc2c7151334bf9b07105699fab4380" hidden="1">#REF!</definedName>
    <definedName name="ae956097f137e47d8b0da4915ac8e8e5e" hidden="1">#REF!</definedName>
    <definedName name="aea08eb077b0949fdbb62f063e4ca75e2" hidden="1">#REF!</definedName>
    <definedName name="aeaa49632aeeb4a929d3569ceb8de4a92" hidden="1">'[14]Schedule 1'!#REF!</definedName>
    <definedName name="aeaad98d41fc540d69e7002cffbc573d0" hidden="1">#REF!</definedName>
    <definedName name="aeae53df474164dcdbc458bc5f34f1cc8" hidden="1">#REF!</definedName>
    <definedName name="aeb0afd435c544ae5a6e037fbff775985" hidden="1">#REF!</definedName>
    <definedName name="aeb177dc9a8bf4e68bf51eb6159f1218c" hidden="1">#REF!</definedName>
    <definedName name="aec2c7729fd6b4b0d989971d26bdc46d4" hidden="1">#REF!</definedName>
    <definedName name="aec793f998f064b91b1ced4f63a0ffdc6" hidden="1">#REF!</definedName>
    <definedName name="aecc653443be9474d9bf075aec5804d0f" hidden="1">#REF!</definedName>
    <definedName name="aecfcc785d07542d4810646740da71285" hidden="1">'[14]Schedule 1'!#REF!</definedName>
    <definedName name="aed43eb54dbe4429cb5d4558dbea4c511" hidden="1">#REF!</definedName>
    <definedName name="aeeeb6b1e09374239b57c5a0058c80ab1" hidden="1">'[14]Schedule 1'!#REF!</definedName>
    <definedName name="aeefc05bf37524234bb65e073568711bf" hidden="1">#REF!</definedName>
    <definedName name="aef308111f49c4d2fab581cc96237e818" hidden="1">#REF!</definedName>
    <definedName name="aef460ba340f44784911cb588cdf8cd71" hidden="1">#REF!</definedName>
    <definedName name="aef495ae8ed014408aaf6f2bc3a2568fe" hidden="1">#REF!</definedName>
    <definedName name="aeff2bbbc4f5249b897281f752b4c39ec" hidden="1">#REF!</definedName>
    <definedName name="af01a2d0defb7408899d2b11f3c71477a" hidden="1">#REF!</definedName>
    <definedName name="af1dacec5a7e2409e9d4b97bd2c42dc49" hidden="1">#REF!</definedName>
    <definedName name="af2231d28afcf4b19b52868bca8345654" hidden="1">'[14]Schedule 1'!#REF!</definedName>
    <definedName name="af24be0dfe1be4aa094535ca3890efb8b" hidden="1">#REF!</definedName>
    <definedName name="af254541a2ce4430ea2094a02e310a4fd" hidden="1">#REF!</definedName>
    <definedName name="af31da5f42b9d49b8a3c19623ea6fa63c" hidden="1">#REF!</definedName>
    <definedName name="af324474610534ddbb1d3bfc94bc0fc27" hidden="1">#REF!</definedName>
    <definedName name="af4151aca56ce48f9b58665f7030fd2a7" hidden="1">#REF!</definedName>
    <definedName name="af42455f6d7aa4d07b4fffa4c83fcbe6b" hidden="1">#REF!</definedName>
    <definedName name="af4d3f8ec096540f1af7574e37d8a40d5" hidden="1">#REF!</definedName>
    <definedName name="af52ca2f5138f4ecbbbb54ae8f8642296" hidden="1">#REF!</definedName>
    <definedName name="af61b728ee4b14a898ae7c1f9bb226361" hidden="1">#REF!</definedName>
    <definedName name="af65d5d7079c8465f903cfb05f0555558" hidden="1">#REF!</definedName>
    <definedName name="af65d6e259eb542f3a2cc72b99d5dc4fd" hidden="1">#REF!</definedName>
    <definedName name="af76f287f3ed84f6ba459ad15d11001e9" hidden="1">#REF!</definedName>
    <definedName name="af7ca74da8dfd41ccb09a02a0c744ed00" hidden="1">#REF!</definedName>
    <definedName name="af7e4733a4df34842bd9c50a48fb92224" hidden="1">#REF!</definedName>
    <definedName name="af8870315ad4c4a42bf1939d32cf9024d" hidden="1">#REF!</definedName>
    <definedName name="af8dd532040114657aaae1765c420eac1" hidden="1">#REF!</definedName>
    <definedName name="af8e6e3085ffc41d09ad0bcd853ca8c82" hidden="1">#REF!</definedName>
    <definedName name="af98a842c507243889f22208362928258" hidden="1">#REF!</definedName>
    <definedName name="af9d59caa5f62411ab72896aad5298dd2" hidden="1">#REF!</definedName>
    <definedName name="afa36d85548454723ad4a934eed186069" hidden="1">#REF!</definedName>
    <definedName name="afa4596ebe0b044d08ff7287cceb36199" hidden="1">#REF!</definedName>
    <definedName name="afa7c4cb8d1d5484a9a603e1851618e72" hidden="1">#REF!</definedName>
    <definedName name="afa9977c5dac247728749ef752baa71c5" hidden="1">#REF!</definedName>
    <definedName name="afac3e8ee82c34b7ab4f8436167cd7a86" hidden="1">#REF!</definedName>
    <definedName name="afac47bcca8c44481911a5d8ffe689f70" hidden="1">#REF!</definedName>
    <definedName name="afb03176aaa39403690e838f9a35f2c41" hidden="1">#REF!</definedName>
    <definedName name="afb492a4e6ea749179d7c3c42805a49bc" hidden="1">#REF!</definedName>
    <definedName name="afb6e266b66534f4fae000e8473ef4314" hidden="1">#REF!</definedName>
    <definedName name="afc4c5d2fd43a45a4a8e2264768ccb9c9" hidden="1">#REF!</definedName>
    <definedName name="afc5e9de99378479188641ebea5134f87" hidden="1">#REF!</definedName>
    <definedName name="afc7d9956f4ca42d2b9317dc8bfb8ba38" hidden="1">#REF!</definedName>
    <definedName name="afc809e4bd1b3451db0a1cd836b5914ef" hidden="1">#REF!</definedName>
    <definedName name="afd0c56953065427abe4489774649e7d6" hidden="1">#REF!</definedName>
    <definedName name="afd23c00d82504bffb64c98b14cae3036" hidden="1">#REF!</definedName>
    <definedName name="AFE_Max">'[17]Addl Info'!$H$63</definedName>
    <definedName name="afe767991f1464233b7575449b1ab3770" hidden="1">#REF!</definedName>
    <definedName name="afe8f5c278447462eaa7c4ea356d9a86f" hidden="1">'[14]Schedule 1'!#REF!</definedName>
    <definedName name="afe9f0cc29c844753a6b6261c029637f7" hidden="1">#REF!</definedName>
    <definedName name="afef3a52436fe454183f84a18decf547f" hidden="1">#REF!</definedName>
    <definedName name="afef96a11966f4b1092218090c355d625" hidden="1">#REF!</definedName>
    <definedName name="aff60453d86ab47ba89de15086dfaa648" hidden="1">#REF!</definedName>
    <definedName name="aff907ad240d44891b52260229671bf96" hidden="1">#REF!</definedName>
    <definedName name="AG">[1]A!$A$367:$J$403</definedName>
    <definedName name="ALL">#REF!</definedName>
    <definedName name="ALLOCATION">#REF!</definedName>
    <definedName name="AMT_ChangeGraph">#N/A</definedName>
    <definedName name="AMT_Dialog">#N/A</definedName>
    <definedName name="ANA">#REF!</definedName>
    <definedName name="ANA_RATE_REVENUE">[18]Sheet3!$A$3:$L$737</definedName>
    <definedName name="AnalysisType">[19]Setup!$C$16</definedName>
    <definedName name="anscount" hidden="1">2</definedName>
    <definedName name="April">#REF!</definedName>
    <definedName name="Area_Load_III">'[17]RATING W'!$D$103</definedName>
    <definedName name="Area_Load_IV">'[17]RATING W'!$E$103</definedName>
    <definedName name="Area_Threshold">#REF!</definedName>
    <definedName name="AS_BI_Label">'[17]AGENT SUMMARY - PKG'!$A$59</definedName>
    <definedName name="AS_BI_NCB_Pct">'[17]AGENT SUMMARY - PKG'!$B$67</definedName>
    <definedName name="AS_BI_Pkg_Pct">'[17]AGENT SUMMARY - PKG'!$B$65</definedName>
    <definedName name="AS_BI_PPC_Pct">'[17]AGENT SUMMARY - PKG'!$B$62</definedName>
    <definedName name="AS_BI_Total">'[17]AGENT SUMMARY - PKG'!$C$71</definedName>
    <definedName name="AS_EAP_DRCr">'[17]AGENT SUMMARY - OEE'!$B$14</definedName>
    <definedName name="AS_EAP_DRD">'[17]AGENT SUMMARY - OEE'!$B$13</definedName>
    <definedName name="AS_EAP_DRE">'[17]AGENT SUMMARY - OEE'!$B$12</definedName>
    <definedName name="AS_EAP_Tot">'[17]AGENT SUMMARY - OEE'!$C$20</definedName>
    <definedName name="AS_EAP_WO">'[17]AGENT SUMMARY - OEE'!$C$9</definedName>
    <definedName name="AS_MD_DR_Pct">'[17]AGENT SUMMARY - OEE'!$B$27</definedName>
    <definedName name="AS_MD_Sub3">'[17]AGENT SUMMARY - OEE'!$C$35</definedName>
    <definedName name="AS_MD_Tot">'[17]AGENT SUMMARY - OEE'!$C$39</definedName>
    <definedName name="AS_NCB_Amt">'[17]AGENT SUMMARY - OEE'!$C$33</definedName>
    <definedName name="AS_NCB_Pct">'[17]AGENT SUMMARY - OEE'!$B$33</definedName>
    <definedName name="AS_PD_NCB_Pct">'[17]AGENT SUMMARY - PKG'!$B$51</definedName>
    <definedName name="AS_PD_PPC_Pct">'[17]AGENT SUMMARY - PKG'!$B$48</definedName>
    <definedName name="AS_PD_Sub3">'[17]AGENT SUMMARY - PKG'!$C$52</definedName>
    <definedName name="AS_PD_Sub4">'[17]AGENT SUMMARY - PKG'!$C$68</definedName>
    <definedName name="AS_PD_Total">'[17]AGENT SUMMARY - PKG'!$C$55</definedName>
    <definedName name="AS_Pkg_Total">'[17]AGENT SUMMARY - PKG'!$C$73</definedName>
    <definedName name="AS_PPC_Amt">'[17]AGENT SUMMARY - OEE'!$C$30</definedName>
    <definedName name="AS_PPC_Pct">'[17]AGENT SUMMARY - OEE'!$B$30</definedName>
    <definedName name="AS_TRIA_OEE_Amt">'[17]AGENT SUMMARY - OEE'!$C$37</definedName>
    <definedName name="asheet">#REF!</definedName>
    <definedName name="ASSET">[20]AJE!#REF!</definedName>
    <definedName name="ASUM298">#REF!</definedName>
    <definedName name="ASUM398">#REF!</definedName>
    <definedName name="ASUM98">#REF!</definedName>
    <definedName name="AT_DAY">#REF!</definedName>
    <definedName name="AT_NOW">#REF!</definedName>
    <definedName name="August">#REF!</definedName>
    <definedName name="AUTO">#REF!</definedName>
    <definedName name="Auto_ACO">'[21]Rates and Factors'!$A$25:$A$28</definedName>
    <definedName name="AutoSchedule">#REF!</definedName>
    <definedName name="Average_Rate_Analysis">#REF!</definedName>
    <definedName name="avg">#REF!</definedName>
    <definedName name="AVSC_AdditionalComments_C">#REF!</definedName>
    <definedName name="AVSC_AdditionalComments_IDM">#REF!</definedName>
    <definedName name="AVSC_Address_Line1_N">#REF!</definedName>
    <definedName name="AVSC_Address_Line2_N">#REF!</definedName>
    <definedName name="AVSC_Chnge_Type_IDO">#REF!</definedName>
    <definedName name="AVSC_City_N">#REF!</definedName>
    <definedName name="AVSC_Class_IDO">#REF!</definedName>
    <definedName name="AVSC_Client_Use_IDO">#REF!</definedName>
    <definedName name="AVSC_Colliosion_Deductible_IDO">#REF!</definedName>
    <definedName name="AVSC_Collision_IDO">#REF!</definedName>
    <definedName name="AVSC_Company_Name_N">#REF!</definedName>
    <definedName name="AVSC_Cost_New_IDO">#REF!</definedName>
    <definedName name="AVSC_Country_IDO">#REF!</definedName>
    <definedName name="AVSC_Coverage_Effective_Date_IDO">#REF!</definedName>
    <definedName name="AVSC_Coverage_Expiration_Date_IDO">#REF!</definedName>
    <definedName name="AVSC_Date_of_Change_IDO">#REF!</definedName>
    <definedName name="AVSC_Description_IDO">#REF!</definedName>
    <definedName name="AVSC_Entity_IDO">#REF!</definedName>
    <definedName name="AVSC_FarthestTerminal_IDO">#REF!</definedName>
    <definedName name="AVSC_FEIN_N">#REF!</definedName>
    <definedName name="AVSC_Fleet_IDO">#REF!</definedName>
    <definedName name="AVSC_Garage_Street_Address_IDO">#REF!</definedName>
    <definedName name="AVSC_Garaged_City_IDO">#REF!</definedName>
    <definedName name="AVSC_Garaged_IDO">#REF!</definedName>
    <definedName name="AVSC_Garaged_State_IDO">#REF!</definedName>
    <definedName name="AVSC_Garaged_Zip_IDO">#REF!</definedName>
    <definedName name="AVSC_License_Plate_Number_IDO">#REF!</definedName>
    <definedName name="AVSC_Make_IDO">#REF!</definedName>
    <definedName name="AVSC_MedPay_IDO">#REF!</definedName>
    <definedName name="AVSC_Model_IDO">#REF!</definedName>
    <definedName name="AVSC_NAIC_Code_IDO">#REF!</definedName>
    <definedName name="AVSC_Named_Perils_IDO">#REF!</definedName>
    <definedName name="AVSC_Number_IDO">#REF!</definedName>
    <definedName name="AVSC_NumberOfVehicles_IDO">#REF!</definedName>
    <definedName name="AVSC_OTC_Deductible_IDO">#REF!</definedName>
    <definedName name="AVSC_OwnedLeased_IDO">#REF!</definedName>
    <definedName name="AVSC_PhysicalDamage_IDO">#REF!</definedName>
    <definedName name="AVSC_PIP_IDO">#REF!</definedName>
    <definedName name="AVSC_Policy_Number_IDO">#REF!</definedName>
    <definedName name="AVSC_Registrant_FEIN_IDO">#REF!</definedName>
    <definedName name="AVSC_Registrant_if_other_than_Insured_IDO">#REF!</definedName>
    <definedName name="AVSC_Registrant_s_Street_Address_IDO">#REF!</definedName>
    <definedName name="AVSC_Registrants_City_IDO">#REF!</definedName>
    <definedName name="AVSC_Registrants_State_IDO">#REF!</definedName>
    <definedName name="AVSC_Registrants_Zip_Code_IDO">#REF!</definedName>
    <definedName name="AVSC_Replacement_VIN_IDO">#REF!</definedName>
    <definedName name="AVSC_Seating_IDO">#REF!</definedName>
    <definedName name="AVSC_Secondary_IDO">#REF!</definedName>
    <definedName name="AVSC_State_N">#REF!</definedName>
    <definedName name="AVSC_StateWhereRegistered_IDO">#REF!</definedName>
    <definedName name="AVSC_Transaction_Type_IDO">#REF!</definedName>
    <definedName name="AVSC_UMUIM_IDO">#REF!</definedName>
    <definedName name="AVSC_Vehicle_Use_IDO">#REF!</definedName>
    <definedName name="AVSC_VehicleRadius_IDO">#REF!</definedName>
    <definedName name="AVSC_VehicleType_IDO">#REF!</definedName>
    <definedName name="AVSC_VehicleUse_IDO">#REF!</definedName>
    <definedName name="AVSC_VIN_IDO">#REF!</definedName>
    <definedName name="AVSC_Year_IDO">#REF!</definedName>
    <definedName name="AVSC_Zip_N">#REF!</definedName>
    <definedName name="AVSU_AdditionalComments_C">#REF!</definedName>
    <definedName name="AVSU_AdditionalComments_IDM">#REF!</definedName>
    <definedName name="b" hidden="1">{"One",#N/A,FALSE,"CClub";"Two",#N/A,FALSE,"CClub";"Three",#N/A,FALSE,"CClub";"Four",#N/A,FALSE,"CClub";"Five",#N/A,FALSE,"CClub"}</definedName>
    <definedName name="B_CHARGE">#REF!</definedName>
    <definedName name="B_SORT">#REF!</definedName>
    <definedName name="back6">#REF!</definedName>
    <definedName name="back7">#REF!</definedName>
    <definedName name="BADNAME">#REF!</definedName>
    <definedName name="BADS_AdditionalComments_C">#REF!</definedName>
    <definedName name="BADS_AdditionalComments_IDM">#REF!</definedName>
    <definedName name="BADS_BrdndNoFault_IDO">#REF!</definedName>
    <definedName name="BADS_DateOfBirth_IDO">#REF!</definedName>
    <definedName name="BADS_DriveOtherCar_IDO">#REF!</definedName>
    <definedName name="BADS_FirstName_IDO">#REF!</definedName>
    <definedName name="BADS_LastName_IDO">#REF!</definedName>
    <definedName name="BADS_Liability_IDO">#REF!</definedName>
    <definedName name="BADS_LicenseNumber_IDO">#REF!</definedName>
    <definedName name="BADS_MI_IDO">#REF!</definedName>
    <definedName name="BADS_Number_IDO">#REF!</definedName>
    <definedName name="BADS_PercentOfUse_IDO">#REF!</definedName>
    <definedName name="BADS_PhysicalDamage_IDO">#REF!</definedName>
    <definedName name="BADS_State_IDO">#REF!</definedName>
    <definedName name="BADS_Uses_IDO">#REF!</definedName>
    <definedName name="Balance">#REF!</definedName>
    <definedName name="BALLROOM">#REF!</definedName>
    <definedName name="BALSH1992">'[22]1994'!#REF!</definedName>
    <definedName name="Bank.Holidays">[23]Summary!#REF!</definedName>
    <definedName name="BANKERS">'[10]NWNAT - TMC'!#REF!</definedName>
    <definedName name="BANQUE">'[10]NWNAT - TMC'!#REF!</definedName>
    <definedName name="BAQU_AdditionalComments_C">#REF!</definedName>
    <definedName name="BAQU_AdditionalComments_IDM">#REF!</definedName>
    <definedName name="BAQU_Backhauling_IDM">#REF!</definedName>
    <definedName name="BAQU_Backhauling_N">#REF!</definedName>
    <definedName name="BAQU_DriveOtherCar_IDM">#REF!</definedName>
    <definedName name="BAQU_DriveOtherCar_N">#REF!</definedName>
    <definedName name="BAQU_DriverRecruitingMethod_IDM">#REF!</definedName>
    <definedName name="BAQU_DriverRecruitingMethod_N">#REF!</definedName>
    <definedName name="BAQU_DriversWithoutWC_IDM">#REF!</definedName>
    <definedName name="BAQU_DriversWithoutWC_N">#REF!</definedName>
    <definedName name="BAQU_DrugScreening_IDM">#REF!</definedName>
    <definedName name="BAQU_DrugScreening_N">#REF!</definedName>
    <definedName name="BAQU_FilingsRequired_IDM">#REF!</definedName>
    <definedName name="BAQU_FilingsRequired_N">#REF!</definedName>
    <definedName name="BAQU_GarageStorageLocations_IDM">#REF!</definedName>
    <definedName name="BAQU_GarageStorageLocations_N">#REF!</definedName>
    <definedName name="BAQU_Hazardous_IDM">#REF!</definedName>
    <definedName name="BAQU_Hazardous_N">#REF!</definedName>
    <definedName name="BAQU_HoldHarmless_IDM">#REF!</definedName>
    <definedName name="BAQU_HoldHarmless_N">#REF!</definedName>
    <definedName name="BAQU_JointVentures_IDM">#REF!</definedName>
    <definedName name="BAQU_JointVentures_N">#REF!</definedName>
    <definedName name="BAQU_Leased_IDM">#REF!</definedName>
    <definedName name="BAQU_Leased_N">#REF!</definedName>
    <definedName name="BAQU_LimitedLiabilities_IDM">#REF!</definedName>
    <definedName name="BAQU_LimitedLiabilities_N">#REF!</definedName>
    <definedName name="BAQU_MaintenanceProgram_IDM">#REF!</definedName>
    <definedName name="BAQU_MaintenanceProgram_N">#REF!</definedName>
    <definedName name="BAQU_MotorCarrierAct_IDM">#REF!</definedName>
    <definedName name="BAQU_MotorCarrierAct_N">#REF!</definedName>
    <definedName name="BAQU_MVRVerification_IDM">#REF!</definedName>
    <definedName name="BAQU_MVRVerification_N">#REF!</definedName>
    <definedName name="BAQU_Partnerships_IDM">#REF!</definedName>
    <definedName name="BAQU_Partnerships_N">#REF!</definedName>
    <definedName name="BAQU_PersonalAutos_IDM">#REF!</definedName>
    <definedName name="BAQU_PersonalAutos_N">#REF!</definedName>
    <definedName name="BAQU_UsedByFamily_IDM">#REF!</definedName>
    <definedName name="BAQU_UsedByFamily_N">#REF!</definedName>
    <definedName name="BAQU_VehiclesCustomized_IDM">#REF!</definedName>
    <definedName name="BAQU_VehiclesCustomized_N">#REF!</definedName>
    <definedName name="BAQU_VehiclesOfOthersInCCC_IDM">#REF!</definedName>
    <definedName name="BAQU_VehiclesOfOthersInCCC_N">#REF!</definedName>
    <definedName name="BAQU_VehiclesOwnedNotScheduled_IDM">#REF!</definedName>
    <definedName name="BAQU_VehiclesOwnedNotScheduled_N">#REF!</definedName>
    <definedName name="BaseDate">[24]Setup!$F$12</definedName>
    <definedName name="BaseDay">[25]Setup!$D$12</definedName>
    <definedName name="BaseGuarantee">#REF!</definedName>
    <definedName name="BaseMonth">[25]Setup!$C$12</definedName>
    <definedName name="BaseYear">[19]Setup!$E$12</definedName>
    <definedName name="BBBB">[26]DEPR!#REF!</definedName>
    <definedName name="BC_Load">'[17]RATING C'!$B$6</definedName>
    <definedName name="Beginning_Balance">-FV(Interest_Rate/12,[27]!Payment_Number-1,-[27]!Monthly_Payment,Loan_Amount)</definedName>
    <definedName name="Beverage_Cost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90SWZNT763K7LWF3NQZA1D7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JJQ1LNXATDXKI70YUT754G9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UPPHRXN46VSVEESFAEJJ96F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GVCV4DREELM3SBKWFJPPIV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P9BA0OD0QJFOYOOBIQH2HXE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03EEYFPYU6YWMMRX6UCQ568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IQBK0FUXL1TH3DXQJWCWOJS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G3PFIHPHX7NXB7HDFI3N12L" hidden="1">#REF!</definedName>
    <definedName name="BExMH3H9TW5TJCNU5Z1EWXP3BAEP" hidden="1">#REF!</definedName>
    <definedName name="BExMHDIOGFS2O489PRMFOI1FW15Q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QV6DH6G3ZB0BKVBEQFJ2PH1B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ZFEIWV26E8RFU7XQYX1J458" hidden="1">#REF!</definedName>
    <definedName name="BExOE60QL5GH5FNC8D4E99MONVPJ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NW7WMRM39POC79VNSZIOPJRP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AZ2VPPFRHMJY3M8SVAA64WS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HX53SGR4S3CPF097HZ7LO0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U3O72R64Q9YB5X6F4CRR5RF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VB0C8CRBCGDLSGCK3GFO2B3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7XYIUZU65E4UB8J9L21XZFZG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0YMSCQ9LXB1N85Z3BNB9PM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TS_DEF_VAR">#REF!</definedName>
    <definedName name="BITSDEFF">#REF!</definedName>
    <definedName name="block_proc">#N/A</definedName>
    <definedName name="BNE_MESSAGES_HIDDEN" hidden="1">#REF!</definedName>
    <definedName name="BOARD_ROOMS_AND_CAUCUS_ROOMS">#REF!</definedName>
    <definedName name="BON00">#REF!</definedName>
    <definedName name="BONUS_90_88">#N/A</definedName>
    <definedName name="bonus00">#REF!</definedName>
    <definedName name="book">#REF!</definedName>
    <definedName name="Booking_Pace">#REF!</definedName>
    <definedName name="BOX">'[28]A (2)'!$L$127:$O$148</definedName>
    <definedName name="Broker">'[17]Inbound from IMS'!$N$2</definedName>
    <definedName name="bs">#REF!</definedName>
    <definedName name="BUBenefits00">#REF!</definedName>
    <definedName name="buc00">#REF!</definedName>
    <definedName name="BUDGET_C_F">#REF!</definedName>
    <definedName name="budget_covers_2007">'[29]FB2-Summary'!$R$112</definedName>
    <definedName name="budget_covers_2008">'[29]FB2-Summary'!$R$113</definedName>
    <definedName name="buf00">#REF!</definedName>
    <definedName name="BULIDUP">'[28]A (2)'!$A$149:$O$184</definedName>
    <definedName name="bump">#REF!</definedName>
    <definedName name="C_CHARGE">#REF!</definedName>
    <definedName name="C_SORT">#REF!</definedName>
    <definedName name="calcsheet1">#N/A</definedName>
    <definedName name="calcsheet2">#N/A</definedName>
    <definedName name="calcsheet3">#N/A</definedName>
    <definedName name="Canc_Date">'[17]Reporting Update Summary'!$C$73</definedName>
    <definedName name="CANTUSE">#REF!</definedName>
    <definedName name="cap3yr">#REF!,#REF!</definedName>
    <definedName name="capexp">#REF!</definedName>
    <definedName name="CAPITAL">#REF!,#REF!</definedName>
    <definedName name="CARP">#REF!</definedName>
    <definedName name="cashallow99">#REF!</definedName>
    <definedName name="cashflow2000">#REF!</definedName>
    <definedName name="cashflow2001">#REF!</definedName>
    <definedName name="CASHPG2">#REF!</definedName>
    <definedName name="cashposition2000">#REF!</definedName>
    <definedName name="cashposition2001">#REF!</definedName>
    <definedName name="cc">#REF!</definedName>
    <definedName name="CCC_Limit">'[17]Addl Info'!$C$4</definedName>
    <definedName name="CCC_Limit_Text">'[17]Addl Info'!$D$4</definedName>
    <definedName name="CCC_Limits">'[17]Dropdown fields'!$A$5:$A$7</definedName>
    <definedName name="CCC_SIRs">'[17]Dropdown fields'!$A$11:$A$12</definedName>
    <definedName name="cd" hidden="1">{"annual",#N/A,FALSE,"Pro Forma";#N/A,#N/A,FALSE,"Golf Operations"}</definedName>
    <definedName name="CDB">#REF!</definedName>
    <definedName name="CENTALABAMAWATER">#REF!</definedName>
    <definedName name="CENTRALALABAMGAS">#REF!</definedName>
    <definedName name="CF.CStock">[23]Summary!#REF!</definedName>
    <definedName name="CF.Franchise">[23]Summary!#REF!</definedName>
    <definedName name="CF.IntExp.Debt">[23]Summary!#REF!</definedName>
    <definedName name="CF.Misc.Exp">[23]Summary!#REF!</definedName>
    <definedName name="CF.NEW">[23]Summary!#REF!</definedName>
    <definedName name="CF.OMC.NBD">[23]Summary!#REF!</definedName>
    <definedName name="CF.OMC.Net">[23]Summary!#REF!</definedName>
    <definedName name="CF.OMCapital">[23]Summary!#REF!</definedName>
    <definedName name="CF.Payroll">[23]Summary!#REF!</definedName>
    <definedName name="CF.Pension">[23]Summary!#REF!</definedName>
    <definedName name="CF.Regulatory">[23]Summary!#REF!</definedName>
    <definedName name="CF.Tax.DOE">[23]Summary!#REF!</definedName>
    <definedName name="CF.Tax.Franchise">[23]Summary!#REF!</definedName>
    <definedName name="CF.Tax.Income">[23]Summary!#REF!</definedName>
    <definedName name="CF.Tax.Payroll">[23]Summary!#REF!</definedName>
    <definedName name="CF.Tax.Property">[23]Summary!#REF!</definedName>
    <definedName name="CF.Tax.Reg">[23]Summary!#REF!</definedName>
    <definedName name="CGLQ_AdditionalComments_C">#REF!</definedName>
    <definedName name="CGLQ_AdditionalComments_IDM">#REF!</definedName>
    <definedName name="CGLQ_CertificatesFromSubcontractors_N">#REF!</definedName>
    <definedName name="CGLQ_ContractorsExplanations_IDM">#REF!</definedName>
    <definedName name="CGLQ_DiscontinuedProducts_N">#REF!</definedName>
    <definedName name="CGLQ_DrawPlans_N">#REF!</definedName>
    <definedName name="CGLQ_Excavation_N">#REF!</definedName>
    <definedName name="CGLQ_ExplosiveMaterial_N">#REF!</definedName>
    <definedName name="CGLQ_GeneralInformationExplanations_IDM">#REF!</definedName>
    <definedName name="CGLQ_HazardousMaterials_N">#REF!</definedName>
    <definedName name="CGLQ_LabelOfOthers_N">#REF!</definedName>
    <definedName name="CGLQ_LeaseEquipment_N">#REF!</definedName>
    <definedName name="CGLQ_MachineryLoaned_N">#REF!</definedName>
    <definedName name="CGLQ_MedicalFacilities_N">#REF!</definedName>
    <definedName name="CGLQ_OperationsSold_N">#REF!</definedName>
    <definedName name="CGLQ_ProductsExplanations_IDM">#REF!</definedName>
    <definedName name="CGLQ_RadioactiveNuclear_N">#REF!</definedName>
    <definedName name="CGLQ_RecreationFacilities_N">#REF!</definedName>
    <definedName name="CGLQ_RepackagedProducts_N">#REF!</definedName>
    <definedName name="CGLQ_ResearchAndDevelopment_N">#REF!</definedName>
    <definedName name="CGLQ_SellToOtherNamedInsureds_N">#REF!</definedName>
    <definedName name="CGLQ_SpaceIndustry_N">#REF!</definedName>
    <definedName name="CGLQ_SportingEventsSponsored_N">#REF!</definedName>
    <definedName name="CGLQ_SubcontractorsLessCoverage_N">#REF!</definedName>
    <definedName name="CGLQ_SwimmingPool_N">#REF!</definedName>
    <definedName name="CGLQ_VendorsCoverage_N">#REF!</definedName>
    <definedName name="CGLQ_Warrenties_N">#REF!</definedName>
    <definedName name="CGLQ_WatercraftOwned_N">#REF!</definedName>
    <definedName name="CGLS_AdditionalComments_C">#REF!</definedName>
    <definedName name="CGLS_AdditionalComments_IDM">#REF!</definedName>
    <definedName name="CGLS_Address_IDO">#REF!</definedName>
    <definedName name="CGLS_ClassCode_IDO">#REF!</definedName>
    <definedName name="CGLS_ClassificationDescription_IDO">#REF!</definedName>
    <definedName name="CGLS_Entity_IDO">#REF!</definedName>
    <definedName name="CGLS_ExposureAmount_IDO">#REF!</definedName>
    <definedName name="CGLS_InterCompanySales_IDO">#REF!</definedName>
    <definedName name="CGLS_Number_IDO">#REF!</definedName>
    <definedName name="CGLS_OwnedLeased_IDO">#REF!</definedName>
    <definedName name="CGLS_RatingCode_IDO">#REF!</definedName>
    <definedName name="Chaucer">'[17]Dropdown fields'!$M$4</definedName>
    <definedName name="cheap">#REF!</definedName>
    <definedName name="CITIBANK">'[10]NWNAT - TMC'!#REF!</definedName>
    <definedName name="city">#REF!</definedName>
    <definedName name="ClaimCountProjection">#REF!</definedName>
    <definedName name="Class">'[21]Addtl Info - GL'!$B$67</definedName>
    <definedName name="clerical99">#REF!</definedName>
    <definedName name="Client_Asset_Code">'[15]3A FA Record'!$L:$L</definedName>
    <definedName name="ClientAddress">#REF!</definedName>
    <definedName name="ClientCityStZip">#REF!</definedName>
    <definedName name="ClientCompany">#REF!</definedName>
    <definedName name="ClientEmail">#REF!</definedName>
    <definedName name="ClientFax">#REF!</definedName>
    <definedName name="ClientFirst">#REF!</definedName>
    <definedName name="ClientLast">#REF!</definedName>
    <definedName name="ClientPhone">#REF!</definedName>
    <definedName name="ClientPosition">#REF!</definedName>
    <definedName name="CMonth">#REF!</definedName>
    <definedName name="COA">[30]COA!$C$3:$E$502</definedName>
    <definedName name="COG.Canada">#REF!</definedName>
    <definedName name="COG.Inv25">#REF!</definedName>
    <definedName name="COG.Load">#REF!</definedName>
    <definedName name="COG.Spectra">#REF!</definedName>
    <definedName name="COG.Swap">#REF!</definedName>
    <definedName name="COG.Withdrawal">#REF!</definedName>
    <definedName name="COG.Year">#REF!</definedName>
    <definedName name="COLONADE___COLONADE_BANQUET_ROOM">#REF!</definedName>
    <definedName name="column00">#REF!</definedName>
    <definedName name="COMBINE">#REF!</definedName>
    <definedName name="Comm_Agent">[21]Input!$E$5</definedName>
    <definedName name="Comm_BandC_Pct_G">[17]Calculations!$H$16</definedName>
    <definedName name="Comm_BandC_Pct_N">[17]Calculations!$H$14</definedName>
    <definedName name="Comm_Broker_Pct">[17]Calculations!$H$12</definedName>
    <definedName name="Comm_GSR_Pct">[17]Calculations!$H$11</definedName>
    <definedName name="Comm_Retail_Pct">[17]Calculations!$H$13</definedName>
    <definedName name="Comm_Total_Pct">[17]Calculations!$H$10</definedName>
    <definedName name="COMP">#REF!</definedName>
    <definedName name="company">#REF!</definedName>
    <definedName name="COMPARE">[1]A!$AQ$103:$BM$322</definedName>
    <definedName name="CompAvgOcc">#REF!</definedName>
    <definedName name="CompAvgRate">#REF!</definedName>
    <definedName name="CompAvgUnits">#REF!</definedName>
    <definedName name="CompColl">[31]Dropdowns!$J$4:$J$5</definedName>
    <definedName name="COMPLIST">'[32]033100DY'!#REF!</definedName>
    <definedName name="CompMaxOcc">#REF!</definedName>
    <definedName name="CompMaxRate">#REF!</definedName>
    <definedName name="CompMaxUnits">#REF!</definedName>
    <definedName name="CompMinOcc">#REF!</definedName>
    <definedName name="CompMinRate">#REF!</definedName>
    <definedName name="CompMinUnits">#REF!</definedName>
    <definedName name="CompPropCount">#REF!</definedName>
    <definedName name="CompSet1">[24]RNA1!$B$2</definedName>
    <definedName name="CompSet2">[24]RNA2!$B$2</definedName>
    <definedName name="CompSet3">[24]RNA3!$B$2</definedName>
    <definedName name="ComRate">'[33]summary 2007'!$B$8</definedName>
    <definedName name="Conferee_Detail">'[34]Lobby Bar'!#REF!</definedName>
    <definedName name="CONST_CONT">#REF!</definedName>
    <definedName name="CONSTANT">#REF!</definedName>
    <definedName name="CONSTANT2">[1]A!$A$168:$T$210</definedName>
    <definedName name="CONSTANTFB">[1]A!$A$169:$S$208</definedName>
    <definedName name="CONT">#REF!</definedName>
    <definedName name="Corp.Payroll.Period">#REF!</definedName>
    <definedName name="Corp.Payroll.Tax">#REF!</definedName>
    <definedName name="Corp.Payroll.Year">#REF!</definedName>
    <definedName name="CORRIDORS">#REF!</definedName>
    <definedName name="Cost_New">#REF!</definedName>
    <definedName name="count00">#REF!</definedName>
    <definedName name="country_list">#REF!</definedName>
    <definedName name="Coverage_Effective_Date">#REF!</definedName>
    <definedName name="Coverage_Expiration_Date">#REF!</definedName>
    <definedName name="COVERS">#REF!</definedName>
    <definedName name="_xlnm.Criteria">#REF!</definedName>
    <definedName name="CS">#REF!</definedName>
    <definedName name="CS.Period">#REF!</definedName>
    <definedName name="CS.Year">#REF!</definedName>
    <definedName name="CSL">'[17]Addl Info'!$C$3</definedName>
    <definedName name="Currency">[21]Input!$Q$5</definedName>
    <definedName name="Current_Bid_Ask_Prices">#REF!</definedName>
    <definedName name="Current_Daily_Positions">#REF!</definedName>
    <definedName name="Current_Fill_Spreads">#REF!</definedName>
    <definedName name="Current_Index">#REF!</definedName>
    <definedName name="Current_Inputs">#REF!</definedName>
    <definedName name="Current_Positions">#REF!</definedName>
    <definedName name="Current_Prices">#REF!</definedName>
    <definedName name="Current_Spread_Calculations">#REF!</definedName>
    <definedName name="Current_Transport_Spreads">#REF!</definedName>
    <definedName name="CurrentMonthDate" comment="Used in update macro">'[35]Assumption Mthly (Input)'!$D$8</definedName>
    <definedName name="CurrentOptStorageOR">'[36]Margin Sharing'!$K$50</definedName>
    <definedName name="CurrentOptTransportationOR">'[36]Margin Sharing'!$M$50</definedName>
    <definedName name="CurrentOregon">'[36]Margin Sharing'!$K$31</definedName>
    <definedName name="CurrentShare">'[36]Optimization Rev'!$G$61</definedName>
    <definedName name="CurrentShareWA">'[36]Margin Sharing'!$K$72</definedName>
    <definedName name="Customize">#N/A</definedName>
    <definedName name="Cwvu.annual." hidden="1">#REF!,#REF!,#REF!,#REF!,#REF!,#REF!,#REF!,#REF!,#REF!,#REF!,#REF!,#REF!,#REF!,#REF!,#REF!,#REF!,#REF!,#REF!,#REF!,#REF!,#REF!,#REF!,#REF!,#REF!</definedName>
    <definedName name="Cwvu.annual._.hotel." hidden="1">[16]development!$A$16:$IV$16,[16]development!$A$21:$IV$21,[16]development!#REF!,[16]development!#REF!,[16]development!$A$36:$IV$36,[16]development!$A$46:$IV$46,[16]development!#REF!,[16]development!#REF!,[16]development!#REF!,[16]development!#REF!,[16]development!#REF!,[16]development!#REF!,[16]development!#REF!,[16]development!#REF!,[16]development!#REF!,[16]development!$A$89:$IV$89,[16]development!#REF!,[16]development!#REF!,[16]development!#REF!</definedName>
    <definedName name="Cwvu.bottom._.line." hidden="1">[16]development!$A$16:$IV$16,[16]development!$A$21:$IV$21,[16]development!#REF!,[16]development!#REF!,[16]development!$A$36:$IV$36,[16]development!$A$46:$IV$46,[16]development!#REF!,[16]development!#REF!,[16]development!#REF!,[16]development!#REF!,[16]development!#REF!,[16]development!#REF!,[16]development!#REF!,[16]development!#REF!,[16]development!#REF!,[16]development!$A$89:$IV$89,[16]development!#REF!,[16]development!#REF!,[16]development!#REF!,[16]development!#REF!,[16]development!#REF!,[16]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[16]development!$A$16:$IV$16,[16]development!$A$21:$IV$21,[16]development!#REF!,[16]development!#REF!,[16]development!$A$36:$IV$36,[16]development!$A$46:$IV$46,[16]development!#REF!,[16]development!#REF!,[16]development!#REF!,[16]development!#REF!,[16]development!#REF!,[16]development!#REF!,[16]development!#REF!,[16]development!#REF!,[16]development!#REF!,[16]development!$A$85:$IV$85,[16]development!$A$89:$IV$89,[16]development!$A$91:$IV$91,[16]development!#REF!,[16]development!#REF!,[16]development!#REF!,[16]development!#REF!</definedName>
    <definedName name="cxl">#REF!</definedName>
    <definedName name="CYTD">#REF!</definedName>
    <definedName name="d" hidden="1">#REF!</definedName>
    <definedName name="D_CHARGE">#REF!</definedName>
    <definedName name="D_SORT">#REF!</definedName>
    <definedName name="DAILY">#REF!</definedName>
    <definedName name="DAILYMACRO">#REF!</definedName>
    <definedName name="DATA">#REF!</definedName>
    <definedName name="data00">#REF!</definedName>
    <definedName name="data08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[37]Sheet1!#REF!</definedName>
    <definedName name="_xlnm.Database">#REF!</definedName>
    <definedName name="DATANOTE">#REF!</definedName>
    <definedName name="DATE">#REF!</definedName>
    <definedName name="DATE_TITLE">#REF!</definedName>
    <definedName name="DATE_WRITE">#REF!</definedName>
    <definedName name="DATE1">#REF!</definedName>
    <definedName name="DATE2">#REF!</definedName>
    <definedName name="DATE3">#REF!</definedName>
    <definedName name="DATE4">#REF!</definedName>
    <definedName name="DATE5">#REF!</definedName>
    <definedName name="DAY_CALC">#REF!</definedName>
    <definedName name="DaysBaseYear">[19]Ref!$G$25</definedName>
    <definedName name="DaysHistYear2">[25]Ref!$F$25</definedName>
    <definedName name="DaysHistYear3">[19]Ref!$E$25</definedName>
    <definedName name="DaysHistYear4">[19]Ref!$D$25</definedName>
    <definedName name="DaysHistYear5">[19]Ref!$C$25</definedName>
    <definedName name="DaysProjYear1">[25]Ref!$H$25</definedName>
    <definedName name="DaysProjYear10">[25]Ref!$Q$25</definedName>
    <definedName name="DaysProjYear2">[25]Ref!$I$25</definedName>
    <definedName name="DaysProjYear3">[25]Ref!$J$25</definedName>
    <definedName name="DaysProjYear4">[25]Ref!$K$25</definedName>
    <definedName name="DaysProjYear5">[25]Ref!$L$25</definedName>
    <definedName name="DaysProjYear6">[25]Ref!$M$25</definedName>
    <definedName name="DaysProjYear7">[25]Ref!$N$25</definedName>
    <definedName name="DaysProjYear8">[25]Ref!$O$25</definedName>
    <definedName name="DaysProjYear9">[25]Ref!$P$25</definedName>
    <definedName name="DaysProjYr10SP">[19]Ref!$P$56</definedName>
    <definedName name="DaysProjYr1SP">[19]Ref!$G$56</definedName>
    <definedName name="DaysProjYr2SP">[19]Ref!$H$56</definedName>
    <definedName name="DaysProjYr3SP">[19]Ref!$I$56</definedName>
    <definedName name="DaysProjYr4SP">[19]Ref!$J$56</definedName>
    <definedName name="DaysProjYr5SP">[19]Ref!$K$56</definedName>
    <definedName name="DaysProjYr6SP">[19]Ref!$L$56</definedName>
    <definedName name="DaysProjYr7SP">[19]Ref!$M$56</definedName>
    <definedName name="DaysProjYr8SP">[19]Ref!$N$56</definedName>
    <definedName name="DaysYTD">[25]Ref!$B$58:$G$69</definedName>
    <definedName name="DB.Interest">#REF!</definedName>
    <definedName name="DB.Issue">#REF!</definedName>
    <definedName name="DB.IssueGRS">#REF!</definedName>
    <definedName name="DB.Maturity">#REF!</definedName>
    <definedName name="DB_Driver_Schedule">#REF!</definedName>
    <definedName name="DB_Veh_Schedule">#REF!</definedName>
    <definedName name="December">#REF!</definedName>
    <definedName name="Deductibles">[31]Dropdowns!$L$4:$L$7</definedName>
    <definedName name="Def401b00">#REF!</definedName>
    <definedName name="Def401b01">#REF!</definedName>
    <definedName name="Def401p00">#REF!</definedName>
    <definedName name="Def401p01">#REF!</definedName>
    <definedName name="Def401pct">#REF!</definedName>
    <definedName name="Defedcb00">#REF!</definedName>
    <definedName name="Defedcb01">#REF!</definedName>
    <definedName name="Defedcp00">#REF!</definedName>
    <definedName name="Defedcp01">#REF!</definedName>
    <definedName name="Defedcpct">#REF!</definedName>
    <definedName name="DefNames">#REF!</definedName>
    <definedName name="Deloitte_Asset_Code">'[15]3A FA Record'!$O:$O</definedName>
    <definedName name="DEMANDTRANS">#REF!</definedName>
    <definedName name="dental00">#REF!</definedName>
    <definedName name="dentalallow00">#REF!</definedName>
    <definedName name="dentalallow99">#REF!</definedName>
    <definedName name="dentalpremium00">#REF!</definedName>
    <definedName name="dentalpremium99">#REF!</definedName>
    <definedName name="Deposit_Label">'[17]AGENT SUMMARY - OEE'!$A$22</definedName>
    <definedName name="Deposit_Label_Pkg">'[17]AGENT SUMMARY - PKG'!$A$23</definedName>
    <definedName name="depts">#REF!</definedName>
    <definedName name="Description__make__model__etc">#REF!</definedName>
    <definedName name="Dev_Well_Cr">'[17]EXPOSURE SUMMARY'!$F$7</definedName>
    <definedName name="DF.BusinessDay">#REF!</definedName>
    <definedName name="DF.Month">#REF!</definedName>
    <definedName name="DF.Period">#REF!</definedName>
    <definedName name="DF.Receipts">#REF!</definedName>
    <definedName name="DF.Year">#REF!</definedName>
    <definedName name="DF_GRID_1">#REF!</definedName>
    <definedName name="DF_NAVPANEL_13">#REF!</definedName>
    <definedName name="DF_NAVPANEL_18">#REF!</definedName>
    <definedName name="dflt1">#REF!</definedName>
    <definedName name="DHRInterest">[25]Setup!$C$17</definedName>
    <definedName name="Differences">#REF!</definedName>
    <definedName name="DIRECTIONS">#REF!</definedName>
    <definedName name="Director_of_F_B_and_Admin">#REF!</definedName>
    <definedName name="Discount.Invest">#REF!</definedName>
    <definedName name="DiscreteAutomobileQuestionnaire">#REF!,#REF!,#REF!</definedName>
    <definedName name="DiscreteDriverSchedule">#REF!,#REF!</definedName>
    <definedName name="DiscreteForeignAutoWorkersComp">#REF!,#REF!,#REF!,#REF!</definedName>
    <definedName name="DiscreteForeignAutoWorkersComp1">#REF!,#REF!</definedName>
    <definedName name="DiscreteForeignGeneralLiability">'[38]Foreign General Liability'!$B$6:$E$8,'[38]Foreign General Liability'!$A$12</definedName>
    <definedName name="DiscreteGLExposureSchedule">#REF!,#REF!</definedName>
    <definedName name="DiscreteGLQuestionnaire">#REF!,#REF!,#REF!,#REF!,#REF!,#REF!,#REF!</definedName>
    <definedName name="DiscreteVehicleSchedule">#REF!,#REF!,#REF!,#REF!,#REF!,#REF!</definedName>
    <definedName name="DiscreteVehicleSummary">#REF!</definedName>
    <definedName name="display_area_2">#REF!</definedName>
    <definedName name="display_area_3">#REF!</definedName>
    <definedName name="display_area_4">#REF!</definedName>
    <definedName name="Div.First">#REF!</definedName>
    <definedName name="Div.Second">#REF!</definedName>
    <definedName name="DivM">#REF!</definedName>
    <definedName name="DivY">#REF!</definedName>
    <definedName name="dots">#REF!</definedName>
    <definedName name="DRevPAR">#REF!</definedName>
    <definedName name="DrillType">'[17]Dropdown fields'!$F$1:$F$5</definedName>
    <definedName name="Drivers">'[39]Set Up'!#REF!</definedName>
    <definedName name="DSP">#REF!</definedName>
    <definedName name="DSPIMO">#REF!</definedName>
    <definedName name="DSPMO">#REF!</definedName>
    <definedName name="DSPTLMO">#REF!</definedName>
    <definedName name="DTS">#REF!</definedName>
    <definedName name="DW_Base_Rate">'[17]RATING C'!$B$21</definedName>
    <definedName name="DW_Base_Rate2">'[17]RATING C'!$E$21</definedName>
    <definedName name="DW_Base_Rate3">'[17]RATING C'!$F$21</definedName>
    <definedName name="DWRS_Add44">'[17]RATING C'!$B$9</definedName>
    <definedName name="DWRS_BC">'[17]RATING C'!$B$10</definedName>
    <definedName name="DWRS_CR1">'[17]RATING C'!$B$17</definedName>
    <definedName name="DWRS_CR2">'[17]RATING C'!$B$18</definedName>
    <definedName name="DWRS_CR3">'[17]RATING C'!$B$19</definedName>
    <definedName name="DWRS_ENDT">'[17]RATING C'!$B$12</definedName>
    <definedName name="DWRS_FootageCr">'[17]RATING C'!$B$20</definedName>
    <definedName name="DWRS_FootageCr_2">'[17]RATING C'!$E$20</definedName>
    <definedName name="DWRS_Load1">'[17]RATING C'!$B$15</definedName>
    <definedName name="DWRS_Load2">'[17]RATING C'!$B$16</definedName>
    <definedName name="DWRS_Load3">'[17]RATING W'!$B$18</definedName>
    <definedName name="DWRS_Loss">'[17]RATING W'!$B$15</definedName>
    <definedName name="DWRS_MPlus">'[17]RATING C'!$B$14</definedName>
    <definedName name="DWRS_POBO">'[17]RATING C'!$B$13</definedName>
    <definedName name="DWRS_UBO">'[17]RATING C'!$B$11</definedName>
    <definedName name="earn08">#REF!</definedName>
    <definedName name="earn081">#REF!</definedName>
    <definedName name="EB">#REF!</definedName>
    <definedName name="Eff_Date">'[17]RATING C'!$L$4</definedName>
    <definedName name="Eff_Rate_Base">[17]PDSchedule!#REF!</definedName>
    <definedName name="ELECT">#REF!</definedName>
    <definedName name="EMI">'[10]NWNAT - TMC'!#REF!</definedName>
    <definedName name="EMonth">[40]Data!$G$4:$H$4,[40]Data!$R$4</definedName>
    <definedName name="emplid00">#REF!</definedName>
    <definedName name="EMPLIST">#REF!</definedName>
    <definedName name="Employee_Meal_Allocation">#REF!</definedName>
    <definedName name="Ending_Balance">-FV(Interest_Rate/12,[27]!Payment_Number,-[27]!Monthly_Payment,Loan_Amount)</definedName>
    <definedName name="ENEROE">[1]A!$A$345:$J$353</definedName>
    <definedName name="ENRON">'[10]NWNAT - TMC'!#REF!</definedName>
    <definedName name="Entered_Pmt">#REF!</definedName>
    <definedName name="EPO___1_Employer_Cost">#REF!</definedName>
    <definedName name="Equip">#REF!</definedName>
    <definedName name="Equity.Transfers">[23]Summary!$R$7:$R$1102</definedName>
    <definedName name="Er">#REF!</definedName>
    <definedName name="ErCeg.Aging">#REF!</definedName>
    <definedName name="ErCeg.Billing">#REF!</definedName>
    <definedName name="ErCeg.Daily.Cash">#REF!</definedName>
    <definedName name="ErCeg.Period">#REF!</definedName>
    <definedName name="erfam">#REF!</definedName>
    <definedName name="erone">#REF!</definedName>
    <definedName name="ERROR">#REF!</definedName>
    <definedName name="erspouse">#REF!</definedName>
    <definedName name="Essbase">'[36]Optimization Rev'!#REF!</definedName>
    <definedName name="EssLatest">"Beg Bal"</definedName>
    <definedName name="EssOptions">"A3100000000111000000011100010_01000"</definedName>
    <definedName name="EssSamplingValue">100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vents">'[41]F&amp;B Lookup'!$A$9:$K$23</definedName>
    <definedName name="EXECSUMM">#REF!</definedName>
    <definedName name="EXECUTIVE_CLUB_LOUNGE">#REF!</definedName>
    <definedName name="EXECUTIVE_FORUM">#REF!</definedName>
    <definedName name="Exp_Actual">'[21]Rates and Factors'!$C$17</definedName>
    <definedName name="Exp_Base">'[21]Rates and Factors'!$C$16</definedName>
    <definedName name="Exp_Date">'[17]RATING C'!$L$5</definedName>
    <definedName name="exp_filepath">[17]RateChange!$C$7</definedName>
    <definedName name="Expense_Detail">#REF!</definedName>
    <definedName name="expenses">#REF!</definedName>
    <definedName name="ExpiringProd">[17]RateChange!$L$4</definedName>
    <definedName name="ExpM">#REF!</definedName>
    <definedName name="ExpY">#REF!</definedName>
    <definedName name="EXTERIOR">#REF!</definedName>
    <definedName name="EYTD">[40]Data!$I$4:$J$4,[40]Data!$Q$4</definedName>
    <definedName name="f">#REF!</definedName>
    <definedName name="FACTOR">#REF!</definedName>
    <definedName name="FACTORS">#REF!</definedName>
    <definedName name="Fair_Value">'[15]3A FA Record'!$BL:$BL</definedName>
    <definedName name="Fair_Value_Decision">'[15]3A FA Record'!$BH:$BH</definedName>
    <definedName name="Farmout_Pct">'[17]Addl Info'!$C$29</definedName>
    <definedName name="FAWC_AdditionalComments_C">#REF!</definedName>
    <definedName name="FAWC_AdditionalComments_IDM">#REF!</definedName>
    <definedName name="FAWC_AutosHrd_IDO">#REF!</definedName>
    <definedName name="FAWC_AutosOwned_IDO">#REF!</definedName>
    <definedName name="FAWC_AvgLengthStay_N">#REF!</definedName>
    <definedName name="FAWC_AvgNmbrEmplysPerTrp_N">#REF!</definedName>
    <definedName name="FAWC_AvgNmbrTrpsPerYr_N">#REF!</definedName>
    <definedName name="FAWC_EntityName_IDO">#REF!</definedName>
    <definedName name="FAWC_JobDescriptions_IDM">#REF!</definedName>
    <definedName name="FAWC_NtnlNmbrofEmplys_IDO">#REF!</definedName>
    <definedName name="FAWC_NtnlPayroll_IDO">#REF!</definedName>
    <definedName name="FAWC_Number_IDO">#REF!</definedName>
    <definedName name="FAWC_OverseasInstallationWork_IDM">#REF!</definedName>
    <definedName name="FAWC_SpcfyFrgnCntry_IDM">#REF!</definedName>
    <definedName name="FAWC_ThrdNmbrofEmplys_IDO">#REF!</definedName>
    <definedName name="FAWC_ThrdPayroll_IDO">#REF!</definedName>
    <definedName name="FAWC_USHiresPayroll_IDO">#REF!</definedName>
    <definedName name="FAWC_USNmbrofEmplys_IDO">#REF!</definedName>
    <definedName name="FB">'[42]Export to Clarus'!#REF!</definedName>
    <definedName name="FBALL">[1]A!$EN$8:$FQ$51</definedName>
    <definedName name="FBEmpl">'[43]STARTUP CAPITAL'!$A$6:$Q$187</definedName>
    <definedName name="FBOE">[1]A!$A$258:$K$292</definedName>
    <definedName name="FBPRO">[1]A!$GD$2:$HF$46</definedName>
    <definedName name="FDAC">[1]A!$FD$8:$FI$51</definedName>
    <definedName name="feb00">[44]Udy!#REF!</definedName>
    <definedName name="February">#REF!</definedName>
    <definedName name="FFA">#REF!</definedName>
    <definedName name="FFA_CONT">#REF!</definedName>
    <definedName name="fica1">#REF!</definedName>
    <definedName name="fica2">#REF!</definedName>
    <definedName name="field99">#REF!</definedName>
    <definedName name="file">#REF!</definedName>
    <definedName name="FILENAME">#REF!</definedName>
    <definedName name="Fill_Commodity">#REF!</definedName>
    <definedName name="Fill_Fuel">#REF!</definedName>
    <definedName name="FinePrint">#N/A</definedName>
    <definedName name="five_a">+'[45]Per Diem'!$G$10</definedName>
    <definedName name="FIXED">[46]TrialBal!#REF!</definedName>
    <definedName name="Fleet__Y_N">#REF!</definedName>
    <definedName name="FOGL_CountriesProductsSoldIn_IDM">'[38]Foreign General Liability'!#REF!</definedName>
    <definedName name="Footage_Gross_PR">'[17]Addl Info'!$D$66</definedName>
    <definedName name="Footage_Gross_PrSI">'[17]Addl Info'!$H$66</definedName>
    <definedName name="Footage_Gross_SI">'[17]Addl Info'!$F$66</definedName>
    <definedName name="Footage_Net_DR">'[17]Addl Info'!$C$67</definedName>
    <definedName name="Footage_Net_PR">'[17]Addl Info'!$D$67</definedName>
    <definedName name="Footage_Net_SI">'[17]Addl Info'!$F$67</definedName>
    <definedName name="Footage_Net_WO">'[17]Addl Info'!$E$67</definedName>
    <definedName name="FORMULA">#REF!</definedName>
    <definedName name="Franchise.OR">#REF!</definedName>
    <definedName name="Franchise.OROther">#REF!</definedName>
    <definedName name="Franchise.Portland">#REF!</definedName>
    <definedName name="Franchise.Tax">#REF!</definedName>
    <definedName name="Franchise.WA">#REF!</definedName>
    <definedName name="Franchise.Year">#REF!</definedName>
    <definedName name="Franchise.Year.WA">#REF!</definedName>
    <definedName name="Fred">#REF!</definedName>
    <definedName name="FRONTIER">#REF!</definedName>
    <definedName name="FSA_Class">'[17]Dropdown fields'!$A$42:$A$43</definedName>
    <definedName name="futa">[47]VAIL!#REF!</definedName>
    <definedName name="Garaged__City_State">#REF!</definedName>
    <definedName name="Garaged_City">#REF!</definedName>
    <definedName name="Garaged_State">#REF!</definedName>
    <definedName name="Garaged_Zip">#REF!</definedName>
    <definedName name="GASCOSTTRANS">#REF!</definedName>
    <definedName name="GC">#REF!</definedName>
    <definedName name="GEDI">#REF!</definedName>
    <definedName name="GenLiab">'[21]Inbound from IMS'!$AF$8</definedName>
    <definedName name="GETDATA">#REF!</definedName>
    <definedName name="GITTY">#REF!</definedName>
    <definedName name="GL">[21]Input!$E$10</definedName>
    <definedName name="GL_Deductible">[21]Input!$I$11</definedName>
    <definedName name="glac00">#REF!</definedName>
    <definedName name="glac0200">#REF!</definedName>
    <definedName name="gldist">#REF!</definedName>
    <definedName name="gldist2">#REF!</definedName>
    <definedName name="GoAssetChart">#N/A</definedName>
    <definedName name="GoAssetChart2">[48]!GoAssetChart2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f">#REF!</definedName>
    <definedName name="gr" hidden="1">{"three",#N/A,FALSE,"Capital";"four",#N/A,FALSE,"Capital"}</definedName>
    <definedName name="GrandTotal">'[49]Journal Breakout'!#REF!</definedName>
    <definedName name="GRID">#REF!</definedName>
    <definedName name="GRS">IF(WEEKDAY('[50]Cash GR'!$J$1-1,2)=7,'[50]Cash GR'!$J$1-3,IF(WEEKDAY('[50]Cash GR'!$J$1-1,2)=6,'[50]Cash GR'!$J$1-2,'[50]Cash GR'!$J$1-1))</definedName>
    <definedName name="GT_Footage">'[17]Rate and Exposure Summary'!$I$809</definedName>
    <definedName name="GT_Premium">'[17]Rate and Exposure Summary'!$J$809</definedName>
    <definedName name="GTD">[1]A!$U$216:$AN$247</definedName>
    <definedName name="Header_Area">#REF!</definedName>
    <definedName name="Header_Row">ROW('[51]Loan Calculator'!$A$15:$IV$15)</definedName>
    <definedName name="HEALTH_CLUB">#REF!</definedName>
    <definedName name="Health_Insurance_Premium">#REF!</definedName>
    <definedName name="hello">#REF!</definedName>
    <definedName name="hired">#REF!</definedName>
    <definedName name="HistYear1">[19]Ref!$G$24</definedName>
    <definedName name="HistYear2">[19]Ref!$F$24</definedName>
    <definedName name="HistYear3">[19]Ref!$E$24</definedName>
    <definedName name="HistYear4">[19]Ref!$D$24</definedName>
    <definedName name="HistYear5">[19]Ref!$C$24</definedName>
    <definedName name="HLDIncStmt">'[35]1000HOLDCO'!$B$3:$R$36,'[35]1000HOLDCO'!$B$41:$C$48,'[35]1000HOLDCO'!$K$3:$R$36,'[35]1000HOLDCO'!$K$41:$L$48</definedName>
    <definedName name="HNOA">[21]Input!$P$18</definedName>
    <definedName name="HNOA_Base">'[21]Rates and Factors'!$E$45</definedName>
    <definedName name="Holiday">#REF!</definedName>
    <definedName name="home">#REF!</definedName>
    <definedName name="Hor_Well_Cr">'[17]EXPOSURE SUMMARY'!$J$7</definedName>
    <definedName name="hotel">#REF!</definedName>
    <definedName name="hotelf">#REF!</definedName>
    <definedName name="Hours">[41]Lookup!$E$6:$P$9</definedName>
    <definedName name="howToChange">#REF!</definedName>
    <definedName name="howToCheck">#REF!</definedName>
    <definedName name="HTML_CodePage" hidden="1">1252</definedName>
    <definedName name="HTML_Description" hidden="1">""</definedName>
    <definedName name="HTML_Email" hidden="1">""</definedName>
    <definedName name="HTML_Header" hidden="1">"MIST"</definedName>
    <definedName name="HTML_LastUpdate" hidden="1">"4/19/00"</definedName>
    <definedName name="HTML_LineAfter" hidden="1">FALSE</definedName>
    <definedName name="HTML_LineBefore" hidden="1">FALSE</definedName>
    <definedName name="HTML_Name" hidden="1">"RBS"</definedName>
    <definedName name="HTML_OBDlg2" hidden="1">TRUE</definedName>
    <definedName name="HTML_OBDlg4" hidden="1">TRUE</definedName>
    <definedName name="HTML_OS" hidden="1">0</definedName>
    <definedName name="HTML_PathFile" hidden="1">"F:\Intranet\Gas_Supply\WinterStorage\MyHTML.htm"</definedName>
    <definedName name="HTML_Title" hidden="1">"INWT2000"</definedName>
    <definedName name="HVAC">#REF!</definedName>
    <definedName name="ID">#REF!</definedName>
    <definedName name="IncomeTax">[23]Summary!$P$7:$P$1102</definedName>
    <definedName name="INF">#REF!</definedName>
    <definedName name="INF00">[1]A!$AP$107</definedName>
    <definedName name="INFLATED">#REF!</definedName>
    <definedName name="INFLATED2">[1]A!$U$167:$AT$209</definedName>
    <definedName name="INFLATEDFB">[1]A!$U$169:$AM$208</definedName>
    <definedName name="INFLATION">[1]A!$U$22:$AL$53</definedName>
    <definedName name="InfoPane">#REF!</definedName>
    <definedName name="InformationPane">#REF!</definedName>
    <definedName name="InfpPane">#REF!</definedName>
    <definedName name="init_inc">#REF!</definedName>
    <definedName name="INPUT">[1]A!$A$24:$P$87</definedName>
    <definedName name="INPUT1">#REF!</definedName>
    <definedName name="InputPrevMonthOptStorageOR">#REF!</definedName>
    <definedName name="InputPrevMonthOptTransportationOR">#REF!</definedName>
    <definedName name="InputPrevMonthOregon">#REF!</definedName>
    <definedName name="InputPrevMonthShare">#REF!</definedName>
    <definedName name="InputPrevMonthShareWA">#REF!</definedName>
    <definedName name="Insured_Name">#REF!</definedName>
    <definedName name="INT">#REF!</definedName>
    <definedName name="IntercoTransfers">[23]Summary!$K$7:$K$1102</definedName>
    <definedName name="Interest">-IPMT(Interest_Rate/12,[27]!Payment_Number,Number_of_Payments,Loan_Amount)</definedName>
    <definedName name="Interest.Invest">#REF!</definedName>
    <definedName name="Interest_Rate">'[51]Loan Calculator'!$E$5</definedName>
    <definedName name="Interest_Rates">#REF!</definedName>
    <definedName name="InterestAdjustment">'[36]Int Exp &amp; Prop Tax'!#REF!</definedName>
    <definedName name="InterestToRecord">'[36]Int Exp &amp; Prop Tax'!$C$27</definedName>
    <definedName name="Invest.Value">#REF!</definedName>
    <definedName name="INVOICE">#REF!</definedName>
    <definedName name="Iowa_Depreciation">#REF!</definedName>
    <definedName name="Iowa_UL_array">#REF!</definedName>
    <definedName name="Issue.Invest">#REF!</definedName>
    <definedName name="IvIIL_Cutoff">'[17]Dropdown fields'!$F$9:$F$10</definedName>
    <definedName name="JA">#REF!</definedName>
    <definedName name="January">#REF!</definedName>
    <definedName name="JARON">#REF!</definedName>
    <definedName name="JIM" hidden="1">{#N/A,#N/A,FALSE,"Sheet5"}</definedName>
    <definedName name="Job_Codes">#REF!</definedName>
    <definedName name="jobhist00">#REF!</definedName>
    <definedName name="jobhist99">#REF!</definedName>
    <definedName name="JournalFirst">#REF!</definedName>
    <definedName name="July">#REF!</definedName>
    <definedName name="JulyAug">[18]Sheet1!$C$3:$F$1752</definedName>
    <definedName name="June" hidden="1">{"three",#N/A,FALSE,"Capital";"four",#N/A,FALSE,"Capital"}</definedName>
    <definedName name="Jurisdiction">'[21]Addtl Info - GL'!$B$19</definedName>
    <definedName name="K2_WBEVMODE" hidden="1">0</definedName>
    <definedName name="KBA">'[52]FEB GL'!#REF!</definedName>
    <definedName name="Key2s">#REF!</definedName>
    <definedName name="keygoal00">#REF!</definedName>
    <definedName name="KIT">#REF!</definedName>
    <definedName name="LAFAYETTE_SUITE">#REF!</definedName>
    <definedName name="LAOAI">[21]Input!$P$19</definedName>
    <definedName name="LAOAI_Base">'[21]Rates and Factors'!$F$45</definedName>
    <definedName name="LargeLossData">[53]LargeLossData!$A$1:$N$64</definedName>
    <definedName name="Last_Row">IF([27]!Values_Entered,Header_Row+Number_of_Payments,Header_Row)</definedName>
    <definedName name="LAUND">#REF!</definedName>
    <definedName name="LHI_UL">'[15]4B Lease Table'!$A$8</definedName>
    <definedName name="LIBOR">'[54]Debt Covenant Tests'!$A$33</definedName>
    <definedName name="License_Plate_Number">#REF!</definedName>
    <definedName name="life00">#REF!</definedName>
    <definedName name="lifeallow99">#REF!</definedName>
    <definedName name="lifepremium00">#REF!</definedName>
    <definedName name="lifepremium99">#REF!</definedName>
    <definedName name="limcount" hidden="1">3</definedName>
    <definedName name="Limit_1">#REF!</definedName>
    <definedName name="Limit_1_Update">'[17]Well Schedule Update'!$AR$4</definedName>
    <definedName name="Limit_10">#REF!</definedName>
    <definedName name="Limit_2">#REF!</definedName>
    <definedName name="Limit_2_Update">'[17]Well Schedule Update'!$AR$5</definedName>
    <definedName name="Limit_3">#REF!</definedName>
    <definedName name="Limit_3_Update">'[17]Well Schedule Update'!$AR$6</definedName>
    <definedName name="Limit_4">#REF!</definedName>
    <definedName name="Limit_4_Update">'[17]Well Schedule Update'!$AR$7</definedName>
    <definedName name="Limit_5">#REF!</definedName>
    <definedName name="Limit_5_Update">'[17]Well Schedule Update'!$AR$8</definedName>
    <definedName name="Limit_6">#REF!</definedName>
    <definedName name="Limit_7">#REF!</definedName>
    <definedName name="Limit_8">#REF!</definedName>
    <definedName name="Limit_9">#REF!</definedName>
    <definedName name="Limit_Ct">#REF!</definedName>
    <definedName name="Limit_Ct_Update">'[17]Well Schedule Update'!$AR$2</definedName>
    <definedName name="Limit_Drill_I">'[17]RATING C'!$B$41</definedName>
    <definedName name="Limit_Drill_II">'[17]RATING C'!$C$41</definedName>
    <definedName name="Limit_Drill_IIW">'[17]RATING C'!$D$41</definedName>
    <definedName name="Limit_Gen_Agg">[21]Input!$I$15</definedName>
    <definedName name="Limit_Occ">[21]Input!$I$13</definedName>
    <definedName name="Limit_Prod_Agg">[21]Input!$I$14</definedName>
    <definedName name="Limit_Prod_I">'[17]RATING C'!$B$63</definedName>
    <definedName name="Limit_Prod_II">'[17]RATING C'!$C$63</definedName>
    <definedName name="Limit_Prod_IIW">'[17]RATING C'!$D$63</definedName>
    <definedName name="Limit_Section2">'[17]Addl Info'!$C$6</definedName>
    <definedName name="Limit_Section2b">'[17]Addl Info'!$C$7</definedName>
    <definedName name="Limit_Section3">'[17]Addl Info'!$C$10</definedName>
    <definedName name="Limit_Shut_I">'[17]RATING C'!$B$74</definedName>
    <definedName name="Limit_Shut_II">'[17]RATING C'!$C$74</definedName>
    <definedName name="Limit_Shut_IIW">'[17]RATING C'!$D$74</definedName>
    <definedName name="Limit_Shut_IV">'[17]RATING W'!$F$75</definedName>
    <definedName name="Limit_WO_I">'[17]RATING C'!$B$52</definedName>
    <definedName name="Limit_WO_II">'[17]RATING C'!$C$52</definedName>
    <definedName name="Limit_WO_IIW">'[17]RATING C'!$D$52</definedName>
    <definedName name="Limits">#REF!</definedName>
    <definedName name="Line_of_Business">'[17]RATING C'!$J$6</definedName>
    <definedName name="List_Currency">[21]lists!$D$8:$D$9</definedName>
    <definedName name="List_DRWO_Types">'[17]Dropdown fields'!$A$170:$A$172</definedName>
    <definedName name="List_FSAClass">[21]lists!$A$7:$A$8</definedName>
    <definedName name="List_Interest">'[21]Rates and Factors'!$A$3:$A$4</definedName>
    <definedName name="List_Law">'[17]Dropdown fields'!$A$181:$A$234</definedName>
    <definedName name="List_Location">'[21]Rates and Factors'!$A$7:$A$8</definedName>
    <definedName name="List_PremPayable">[21]lists!$A$1:$A$3</definedName>
    <definedName name="List_PRSI_Types">'[17]Dropdown fields'!$A$165:$A$168</definedName>
    <definedName name="List_RiskClass">[21]lists!$A$12:$A$13</definedName>
    <definedName name="List_States">[21]lists!$B$21:$B$75</definedName>
    <definedName name="List_TRIAClass">[21]lists!$A$18:$A$19</definedName>
    <definedName name="List_Type">'[21]Rates and Factors'!$A$11:$A$14</definedName>
    <definedName name="List_USClass">[21]lists!$D$1:$D$5</definedName>
    <definedName name="Loan_Amount">'[51]Loan Calculator'!$E$4</definedName>
    <definedName name="Loan_Not_Paid">IF([27]!Payment_Number&lt;=Number_of_Payments,1,0)</definedName>
    <definedName name="Loan_Start">'[51]Loan Calculator'!$E$7</definedName>
    <definedName name="Loan_Years">'[51]Loan Calculator'!$E$6</definedName>
    <definedName name="LoanTable">#REF!</definedName>
    <definedName name="LOBBY">#REF!</definedName>
    <definedName name="LOBBY_LOUNGE">#REF!</definedName>
    <definedName name="LOC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ion">'[15]3A FA Record'!$D:$D</definedName>
    <definedName name="locn">#REF!</definedName>
    <definedName name="LOLD">1</definedName>
    <definedName name="LOLD_Table">9</definedName>
    <definedName name="LongTermInterestRate">#REF!</definedName>
    <definedName name="LossesWithinLayer">#REF!</definedName>
    <definedName name="LossProjectionBasedIncur">#REF!</definedName>
    <definedName name="lot_app">#REF!</definedName>
    <definedName name="ltd00">#REF!</definedName>
    <definedName name="ltdallow99">#REF!</definedName>
    <definedName name="ltdpremium00">#REF!</definedName>
    <definedName name="ltdpremium99">#REF!</definedName>
    <definedName name="M">[1]A!$B$212</definedName>
    <definedName name="Macro">#N/A</definedName>
    <definedName name="Macro_pivot_table">#N/A</definedName>
    <definedName name="Macro2" hidden="1">{#N/A,#N/A,FALSE,"Totals";#N/A,#N/A,FALSE,"First-Of-Month";#N/A,#N/A,FALSE,"March 1-2";#N/A,#N/A,FALSE,"March 3";#N/A,#N/A,FALSE,"March 4";#N/A,#N/A,FALSE,"March 5";#N/A,#N/A,FALSE,"March 6";#N/A,#N/A,FALSE,"March 7-9";#N/A,#N/A,FALSE,"March 10";#N/A,#N/A,FALSE,"March 11";#N/A,#N/A,FALSE,"March 12";#N/A,#N/A,FALSE,"March 13";#N/A,#N/A,FALSE,"March 14-16";#N/A,#N/A,FALSE,"March 17";#N/A,#N/A,FALSE,"March 18";#N/A,#N/A,FALSE,"March 19";#N/A,#N/A,FALSE,"March 20";#N/A,#N/A,FALSE,"March 21-23";#N/A,#N/A,FALSE,"March 24"}</definedName>
    <definedName name="Macro3">#N/A</definedName>
    <definedName name="MAINMENU">#REF!</definedName>
    <definedName name="Make">#REF!</definedName>
    <definedName name="March">#REF!</definedName>
    <definedName name="MARGINTRANS">#N/A</definedName>
    <definedName name="MARGTRANS">#N/A</definedName>
    <definedName name="Market_Curve_Depreciation">'[15]7B Market-Based Depreciation'!$A$12:$D$112</definedName>
    <definedName name="Maturity.Invest">#REF!</definedName>
    <definedName name="max">#REF!</definedName>
    <definedName name="May">#REF!</definedName>
    <definedName name="me_amt">#REF!</definedName>
    <definedName name="me_desc">#REF!</definedName>
    <definedName name="me_ea">#REF!</definedName>
    <definedName name="me_locn">#REF!</definedName>
    <definedName name="me_qty">#REF!</definedName>
    <definedName name="medical00">#REF!</definedName>
    <definedName name="medicalallow00">#REF!</definedName>
    <definedName name="medicalallow99">#REF!</definedName>
    <definedName name="medicalpremium00">#REF!</definedName>
    <definedName name="medicalpremium99">#REF!</definedName>
    <definedName name="MEETING_ROOMS">#REF!</definedName>
    <definedName name="MEETING_SUITES">#REF!</definedName>
    <definedName name="memberStats">#REF!</definedName>
    <definedName name="MENU1">[1]A!$C$214</definedName>
    <definedName name="MENU2">#REF!</definedName>
    <definedName name="MENU3">#REF!</definedName>
    <definedName name="MERRILL">#REF!</definedName>
    <definedName name="MESSAGE">#REF!</definedName>
    <definedName name="Min_Prem">[17]SUMMARY!$B$24</definedName>
    <definedName name="Minimum">'[17]Dropdown fields'!$M$12</definedName>
    <definedName name="Minimum_Label">'[17]AGENT SUMMARY - OEE'!$A$50</definedName>
    <definedName name="Minimum_Met">[17]SUMMARY!$C$22</definedName>
    <definedName name="MISC._ITEMS___THROUGHOUT">#REF!</definedName>
    <definedName name="Miscellaneous">[23]Summary!$Q$7:$Q$1102</definedName>
    <definedName name="Mistpre" comment="used in update macro">[35]Mist!$B$3:$I$31,[35]Mist!$A$38:$B$69</definedName>
    <definedName name="MIX">'[28]A (2)'!$A$1:$O$68</definedName>
    <definedName name="mktg">#REF!</definedName>
    <definedName name="MLYNCH">'[10]NWNAT - TMC'!#REF!</definedName>
    <definedName name="MNTHDEGREE">#REF!</definedName>
    <definedName name="MNTHDEL">#REF!</definedName>
    <definedName name="MNTHTRANSPO">#REF!</definedName>
    <definedName name="mo_1">#REF!</definedName>
    <definedName name="mo_10">#REF!</definedName>
    <definedName name="mo_11">#REF!</definedName>
    <definedName name="mo_12">#REF!</definedName>
    <definedName name="mo_2">#REF!</definedName>
    <definedName name="mo_3">#REF!</definedName>
    <definedName name="mo_4">#REF!</definedName>
    <definedName name="mo_5">#REF!</definedName>
    <definedName name="mo_6">#REF!</definedName>
    <definedName name="mo_7">#REF!</definedName>
    <definedName name="mo_8">#REF!</definedName>
    <definedName name="mo_9">#REF!</definedName>
    <definedName name="Model">#REF!</definedName>
    <definedName name="mono">#REF!</definedName>
    <definedName name="Month">#REF!</definedName>
    <definedName name="MONTH_INPUT">#REF!</definedName>
    <definedName name="MONTH_TITLE">#REF!</definedName>
    <definedName name="monthly">#REF!</definedName>
    <definedName name="Monthly_Payment">-PMT(Interest_Rate/12,Number_of_Payments,Loan_Amount)</definedName>
    <definedName name="Months">[55]Ref!$B$2:$D$13</definedName>
    <definedName name="MORGAN">#REF!</definedName>
    <definedName name="MOS">#REF!</definedName>
    <definedName name="MOVE">#REF!</definedName>
    <definedName name="MS.Pension">#REF!</definedName>
    <definedName name="Multi_String">#REF!</definedName>
    <definedName name="Multi_String_Ct">#REF!</definedName>
    <definedName name="Nada">#N/A</definedName>
    <definedName name="NAME">#REF!</definedName>
    <definedName name="NAME1">#REF!</definedName>
    <definedName name="NavPane">#REF!</definedName>
    <definedName name="nbubenefits00">#REF!</definedName>
    <definedName name="NBUbenefits03">#REF!</definedName>
    <definedName name="nbunames00">#REF!</definedName>
    <definedName name="NBV">'[15]3A FA Record'!$BC:$BC</definedName>
    <definedName name="New_Account">#REF!</definedName>
    <definedName name="NEWDATE">#REF!</definedName>
    <definedName name="NEWFILE">#REF!</definedName>
    <definedName name="newnbu08">#REF!</definedName>
    <definedName name="NEWSPAPER">[56]A!#REF!</definedName>
    <definedName name="NGC">#REF!</definedName>
    <definedName name="No_Clms_Return_Pkg">'[17]AGENT SUMMARY - PKG'!$B$34</definedName>
    <definedName name="nobonus00">#REF!</definedName>
    <definedName name="NoClaimsWithinLayer">#REF!</definedName>
    <definedName name="NOMO">#REF!</definedName>
    <definedName name="November">#REF!</definedName>
    <definedName name="NS">#REF!</definedName>
    <definedName name="Number">#REF!</definedName>
    <definedName name="Number_of_Payments">'[51]Loan Calculator'!$E$10</definedName>
    <definedName name="NUMCHECK">AND(ISNUMBER(#REF!),ISNUMBER(#REF!),ISNUMBER(#REF!),ISNUMBER(#REF!))</definedName>
    <definedName name="NUMENTRIES">#REF!</definedName>
    <definedName name="NWN">IF(WEEKDAY('[50]Cash Pos'!$H$4-1,2)=7,'[50]Cash Pos'!$H$4-3,IF(WEEKDAY('[50]Cash Pos'!$H$4-1,2)=6,'[50]Cash Pos'!$H$4-2,'[50]Cash Pos'!$H$4-1))</definedName>
    <definedName name="NWNafter" comment="used in update macro">'[35]Corp 5000 after-tax'!$B$2:$I$35,'[35]Corp 5000 after-tax'!$A$40:$B$46</definedName>
    <definedName name="NWNpre" comment="used in update macro">'[35]5000NWN'!$B$3:$R$36,'[35]5000NWN'!$A$40:$B$79,'[35]5000NWN'!$A$85:$B$92,'[35]5000NWN'!$D$75:$E$79,'[35]5000NWN'!$K$85:$L$92</definedName>
    <definedName name="O_or_G">'[17]Dropdown fields'!$A$25:$A$27</definedName>
    <definedName name="Occ_Room_2005_Actual">[57]MK1!$I$58</definedName>
    <definedName name="Occ_Room_2006_ActFC">[57]MK1!$E$58</definedName>
    <definedName name="Occ_Room_2006_Budget">[57]MK1!$G$58</definedName>
    <definedName name="Occ_Room_2007_Budget">#REF!</definedName>
    <definedName name="October">#REF!</definedName>
    <definedName name="of_Vehicles__if_Fleet">#REF!</definedName>
    <definedName name="Office.Payroll">#REF!</definedName>
    <definedName name="Office.Tax">#REF!</definedName>
    <definedName name="OH_HOME">[58]DEPR!#REF!</definedName>
    <definedName name="ok">#REF!</definedName>
    <definedName name="okkkk1">#REF!</definedName>
    <definedName name="okl">#REF!</definedName>
    <definedName name="OL.Receipts">#REF!</definedName>
    <definedName name="old">#REF!</definedName>
    <definedName name="oldnew">#REF!</definedName>
    <definedName name="OM">[23]Summary!$O$7:$O$1102</definedName>
    <definedName name="OM.Capital">#REF!</definedName>
    <definedName name="OM.CapitalAdj">#REF!</definedName>
    <definedName name="OMC.GRS">#REF!</definedName>
    <definedName name="OMC.NBD">#REF!</definedName>
    <definedName name="OMC.Net">#REF!</definedName>
    <definedName name="OMC.Recovery">#REF!</definedName>
    <definedName name="OMC.Year">#REF!</definedName>
    <definedName name="Open_Markets">'[17]Dropdown fields'!$F$121:$F$145</definedName>
    <definedName name="Open_Mkt">'[17]Dropdown fields'!$M$8</definedName>
    <definedName name="Operating.Payroll">#REF!</definedName>
    <definedName name="Operating.Tax">#REF!</definedName>
    <definedName name="OPS.Dollars">[23]OpsLog!$L$2:$L$2507</definedName>
    <definedName name="OPS.Period">[23]OpsLog!$A$2:$A$2507</definedName>
    <definedName name="Oth_Well_Cr">'[17]EXPOSURE SUMMARY'!$L$7</definedName>
    <definedName name="Oth_Well_Type">'[17]EXPOSURE SUMMARY'!$L$6</definedName>
    <definedName name="OTHER">[1]A!$CL$60:$CU$78</definedName>
    <definedName name="OVERHEAD">'[59]OH DISTB'!$A$6:$L$150</definedName>
    <definedName name="overtime00">#REF!</definedName>
    <definedName name="Owned_O____Leased_L">#REF!</definedName>
    <definedName name="OwnLease">[31]Dropdowns!$C$4:$C$5</definedName>
    <definedName name="Package">[17]Export!$B$167</definedName>
    <definedName name="PAGE1">#REF!</definedName>
    <definedName name="PAGE11">[56]A!#REF!</definedName>
    <definedName name="PAGE12">[56]A!#REF!</definedName>
    <definedName name="PAGE2">#REF!</definedName>
    <definedName name="PAGE3">[56]A!#REF!</definedName>
    <definedName name="PAGE4">[56]A!#REF!</definedName>
    <definedName name="PAGE5">#REF!</definedName>
    <definedName name="PAGE6">[56]A!#REF!</definedName>
    <definedName name="PAGE7">[56]A!#REF!</definedName>
    <definedName name="PAGE9">[56]A!#REF!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AINT">#REF!</definedName>
    <definedName name="Pal_Workbook_GUID" hidden="1">"3IKXZX87SYJR7ZZRZ7REYEUN"</definedName>
    <definedName name="PARLOR_KING">#REF!</definedName>
    <definedName name="payid">#REF!</definedName>
    <definedName name="Payment_Date">DATE(YEAR(Loan_Start),MONTH(Loan_Start)+[27]!Payment_Number,DAY(Loan_Start))</definedName>
    <definedName name="Payment_Number">ROW()-Header_Row</definedName>
    <definedName name="Payroll">#REF!</definedName>
    <definedName name="Payroll.Employee.Tax">#REF!</definedName>
    <definedName name="Payroll.Total">#REF!</definedName>
    <definedName name="Payroll_Taxes">#REF!</definedName>
    <definedName name="PAYROLLPG1">#REF!</definedName>
    <definedName name="PAYROLLPG2">#REF!</definedName>
    <definedName name="PBXWDAY">#REF!</definedName>
    <definedName name="PBXWEND">#REF!</definedName>
    <definedName name="PctOcc">#REF!</definedName>
    <definedName name="PeakCapacity">#REF!</definedName>
    <definedName name="PenetrationChart">[24]InvRec!$B$2:$J$25</definedName>
    <definedName name="Pension.Payroll">#REF!</definedName>
    <definedName name="Pension.Tax">#REF!</definedName>
    <definedName name="percent40199">#REF!</definedName>
    <definedName name="percentedc99">#REF!</definedName>
    <definedName name="Period">[23]Summary!$B$7:$B$1102</definedName>
    <definedName name="Period.Payroll">#REF!</definedName>
    <definedName name="PERIOD1">#REF!</definedName>
    <definedName name="PERIOD10">#REF!</definedName>
    <definedName name="PERIOD11">#REF!</definedName>
    <definedName name="PERIOD12">#REF!</definedName>
    <definedName name="PERIOD13">#REF!</definedName>
    <definedName name="PERIOD2">#REF!</definedName>
    <definedName name="PERIOD3">#REF!</definedName>
    <definedName name="PERIOD4">#REF!</definedName>
    <definedName name="PERIOD5">#REF!</definedName>
    <definedName name="PERIOD6">#REF!</definedName>
    <definedName name="PERIOD7">#REF!</definedName>
    <definedName name="PERIOD8">#REF!</definedName>
    <definedName name="PERIOD9">#REF!</definedName>
    <definedName name="PERYR">#REF!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HIBRO">#REF!</definedName>
    <definedName name="Physical_Damage__Y_N">#REF!</definedName>
    <definedName name="pickup">#REF!</definedName>
    <definedName name="PKG_Credit">'[17]RATING C'!$B$4</definedName>
    <definedName name="PLANTSUM">#REF!</definedName>
    <definedName name="pmnt">#REF!</definedName>
    <definedName name="PNG">#REF!</definedName>
    <definedName name="Policy_ProRata">[17]SUMMARY!$L$11</definedName>
    <definedName name="Policy_Term_Effective_Date">#REF!</definedName>
    <definedName name="Policy_Term_Expiration_Date">#REF!</definedName>
    <definedName name="POMECOE">[1]A!$A$294:$J$353</definedName>
    <definedName name="POOLS">#REF!</definedName>
    <definedName name="PPPPPPPPPPPPPPPP" hidden="1">{#N/A,#N/A,FALSE,"Sheet5"}</definedName>
    <definedName name="PREFUNCTION">#REF!</definedName>
    <definedName name="Prem_Code">'[21]Addtl Info - GL'!$B$70</definedName>
    <definedName name="Prem_Code2">'[21]Addtl Info - GL'!$B$71</definedName>
    <definedName name="Prem_Codes">'[17]Dropdown fields'!$A$31:$A$38</definedName>
    <definedName name="Prem_Codes2">'[17]Dropdown fields'!$B$31:$B$34</definedName>
    <definedName name="Prem_FullYrEst_OEE">[17]Calculations!$C$44</definedName>
    <definedName name="Prem_Payable">'[21]Addtl Info - GL'!$B$43</definedName>
    <definedName name="Prem_PD_Pipelines">'[17]AGENT SUMMARY - PKG'!$C$44</definedName>
    <definedName name="Prem_PD_Platform">'[17]AGENT SUMMARY - PKG'!$C$42</definedName>
    <definedName name="Prem_PD_Prop_Equip">'[17]AGENT SUMMARY - PKG'!$C$43</definedName>
    <definedName name="Prem_PrimGL_Final">[21]Input!$V$24</definedName>
    <definedName name="Prem_RC1">'[21]Addtl Info - GL'!$D$70</definedName>
    <definedName name="Prem_RC2">'[21]Addtl Info - GL'!$D$71</definedName>
    <definedName name="Prem_Umb_Final">[21]Input!$U$71</definedName>
    <definedName name="Prem_Umb_Ind">[21]Input!$P$71</definedName>
    <definedName name="Premium_AdjBase">[21]Input!$V$13</definedName>
    <definedName name="Premium_Annual">'[17]AGENT SUMMARY - OEE'!$C$20</definedName>
    <definedName name="Premium_Annual_Pkg">[17]Export!$I$88</definedName>
    <definedName name="Premium_BI">'[17]AGENT SUMMARY - PKG'!$C$61</definedName>
    <definedName name="Premium_BI_Net">'[17]AGENT SUMMARY - PKG'!$C$71</definedName>
    <definedName name="Premium_DR">'[17]EXPOSURE SUMMARY'!$D$55</definedName>
    <definedName name="Premium_DR_Dev">'[17]EXPOSURE SUMMARY'!$F$55</definedName>
    <definedName name="Premium_DR_Net">'[17]AGENT SUMMARY - OEE'!$C$18</definedName>
    <definedName name="Premium_DR_Total">'[17]EXPOSURE SUMMARY'!$S$55</definedName>
    <definedName name="Premium_Final">'[17]Reporting Update Summary'!$C$64</definedName>
    <definedName name="Premium_Final_BC">'[17]Reporting Update Summary'!$C$63</definedName>
    <definedName name="Premium_Final_Net">'[17]Reporting Update Summary'!$C$62</definedName>
    <definedName name="Premium_Initial_BI">[17]Calculations!$E$46</definedName>
    <definedName name="Premium_Initial_OEE">[17]Calculations!$E$44</definedName>
    <definedName name="Premium_Initial_PD">[17]Calculations!$E$45</definedName>
    <definedName name="Premium_Initial_Tot">[17]Calculations!$E$47</definedName>
    <definedName name="Premium_Minimum_Earned">'[17]AGENT SUMMARY - OEE'!$C$50</definedName>
    <definedName name="Premium_PD_Net">'[17]AGENT SUMMARY - PKG'!$C$55</definedName>
    <definedName name="Premium_PR_Total">'[17]EXPOSURE SUMMARY'!$AD$55</definedName>
    <definedName name="Premium_SI_Total">'[17]EXPOSURE SUMMARY'!$AI$55</definedName>
    <definedName name="Premium_WO_Total">'[17]EXPOSURE SUMMARY'!$X$55</definedName>
    <definedName name="PRESIDENTIAL_SUITE">#REF!</definedName>
    <definedName name="PrevMonthShare">'[36]Optimization Rev'!$G$63</definedName>
    <definedName name="Principal">#REF!</definedName>
    <definedName name="PRINT">[1]A!$U$101:$AS$159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55">#REF!</definedName>
    <definedName name="Print94">#REF!</definedName>
    <definedName name="print94a">#REF!</definedName>
    <definedName name="PRINTMONTH">#REF!</definedName>
    <definedName name="PRINTPNL">#REF!</definedName>
    <definedName name="Prior_Bid_Ask_Prices">#REF!</definedName>
    <definedName name="Prior_Daily_Positions">#REF!</definedName>
    <definedName name="Prior_Fill_Spreads">#REF!</definedName>
    <definedName name="Prior_Index">#REF!</definedName>
    <definedName name="Prior_Inputs">#REF!</definedName>
    <definedName name="Prior_Interest_Rates">#REF!</definedName>
    <definedName name="Prior_Positions">#REF!</definedName>
    <definedName name="Prior_Prices">#REF!</definedName>
    <definedName name="Prior_Spread_Calculations">#REF!</definedName>
    <definedName name="Prior_Transport_Spreads">#REF!</definedName>
    <definedName name="PriorMonth">[60]Data!$B$72</definedName>
    <definedName name="Pro_Rata">'[17]Reporting Update Summary'!$S$73</definedName>
    <definedName name="Process_Fee">'[17]AGENT SUMMARY - OEE'!$C$41</definedName>
    <definedName name="Process_Fee_Pkg">'[17]AGENT SUMMARY - PKG'!$C$75</definedName>
    <definedName name="Product">'[17]RATING W'!$B$4</definedName>
    <definedName name="Product_Select">'[17]Dropdown fields'!$M$3</definedName>
    <definedName name="ProForma1A">#REF!</definedName>
    <definedName name="ProForma1B">#REF!</definedName>
    <definedName name="ProForma2">#REF!</definedName>
    <definedName name="ProFormaLabel">#REF!</definedName>
    <definedName name="PROJ">#REF!</definedName>
    <definedName name="ProjDate">[25]Setup!$F$13</definedName>
    <definedName name="ProjDateSP">[19]Setup!$F$14</definedName>
    <definedName name="PROJECTION">[61]MAIN!#REF!</definedName>
    <definedName name="ProjYear">[25]Setup!$E$13</definedName>
    <definedName name="ProjYear1">[25]Ref!$H$24</definedName>
    <definedName name="ProjYear10">[25]Ref!$Q$24</definedName>
    <definedName name="ProjYear10SP">[19]Ref!$P$55</definedName>
    <definedName name="ProjYear1SP">[19]Ref!$G$55</definedName>
    <definedName name="ProjYear2">[25]Ref!$I$24</definedName>
    <definedName name="ProjYear2SP">[19]Ref!$H$55</definedName>
    <definedName name="ProjYear3">[25]Ref!$J$24</definedName>
    <definedName name="ProjYear3SP">[19]Ref!$I$55</definedName>
    <definedName name="ProjYear4">[25]Ref!$K$24</definedName>
    <definedName name="ProjYear4SP">[19]Ref!$J$55</definedName>
    <definedName name="ProjYear5">[25]Ref!$L$24</definedName>
    <definedName name="ProjYear5SP">[19]Ref!$K$55</definedName>
    <definedName name="ProjYear6">[25]Ref!$M$24</definedName>
    <definedName name="ProjYear6SP">[19]Ref!$L$55</definedName>
    <definedName name="ProjYear7">[25]Ref!$N$24</definedName>
    <definedName name="ProjYear7SP">[19]Ref!$M$55</definedName>
    <definedName name="ProjYear8">[25]Ref!$O$24</definedName>
    <definedName name="ProjYear8SP">[19]Ref!$N$55</definedName>
    <definedName name="ProjYear9">[25]Ref!$P$24</definedName>
    <definedName name="ProjYear9SP">[19]Ref!$O$55</definedName>
    <definedName name="ProjYearSP">[25]Setup!$E$14</definedName>
    <definedName name="PropertyTaxEstimate">'[36]Int Exp &amp; Prop Tax'!$C$45</definedName>
    <definedName name="PropStat">[19]Setup!$C$18</definedName>
    <definedName name="PS_Base_Rate">'[17]RATING C'!$B$36</definedName>
    <definedName name="PS_Base_Rate2">'[17]RATING C'!$E$36</definedName>
    <definedName name="PS_Base_Rate3">'[17]RATING C'!$F$36</definedName>
    <definedName name="PSRS_Add44">'[17]RATING C'!$B$24</definedName>
    <definedName name="PSRS_BC">'[17]RATING C'!$B$25</definedName>
    <definedName name="PSRS_Cr1">'[17]RATING C'!$B$32</definedName>
    <definedName name="PSRS_Cr2">'[17]RATING C'!$B$33</definedName>
    <definedName name="PSRS_Cr3">'[17]RATING C'!$B$34</definedName>
    <definedName name="PSRS_Endt">'[17]RATING C'!$B$27</definedName>
    <definedName name="PSRS_FootageCr">'[17]RATING C'!$B$35</definedName>
    <definedName name="PSRS_FootageCr_2">'[17]RATING C'!$E$35</definedName>
    <definedName name="PSRS_Load1">'[17]RATING C'!$B$30</definedName>
    <definedName name="PSRS_Load2">'[17]RATING C'!$B$31</definedName>
    <definedName name="PSRS_Load3">'[17]RATING W'!$B$33</definedName>
    <definedName name="PSRS_Loss">'[17]RATING W'!$B$30</definedName>
    <definedName name="PSRS_MPlus">'[17]RATING C'!$B$29</definedName>
    <definedName name="PSRS_POBO">'[17]RATING C'!$B$28</definedName>
    <definedName name="PSRS_UBO">'[17]RATING C'!$B$26</definedName>
    <definedName name="Public_Areas">#REF!,#REF!</definedName>
    <definedName name="PVatTotIRR">[62]Valuation!#REF!</definedName>
    <definedName name="QTR">'[63]QTR TITLE'!$A$52</definedName>
    <definedName name="QueryA">#REF!</definedName>
    <definedName name="QueryB">#REF!</definedName>
    <definedName name="QUIT">#REF!</definedName>
    <definedName name="R.DailySpread">[23]Revenue!#REF!</definedName>
    <definedName name="Radius">[31]Dropdowns!$G$4:$G$6</definedName>
    <definedName name="rangeE">[64]Exempt!#REF!</definedName>
    <definedName name="rangeEAVG">[64]Exempt!#REF!</definedName>
    <definedName name="rangeEYTD">[64]Exempt!#REF!</definedName>
    <definedName name="rangeO">#REF!</definedName>
    <definedName name="rangeOAVG">#REF!</definedName>
    <definedName name="rangeOUAVG">[64]Office!#REF!</definedName>
    <definedName name="rangeOUYTD">[64]Office!#REF!</definedName>
    <definedName name="rangeOYTD">#REF!</definedName>
    <definedName name="rangeUF">[64]Field!#REF!</definedName>
    <definedName name="rangeUFAVG">[64]Field!#REF!</definedName>
    <definedName name="rangeUFYTD">[64]Field!#REF!</definedName>
    <definedName name="rangeUO">[64]Office!#REF!</definedName>
    <definedName name="RATE">'[28]A (2)'!$A$69:$O$148</definedName>
    <definedName name="RATE1">#REF!</definedName>
    <definedName name="RATE2">#REF!</definedName>
    <definedName name="RateOfExchange">#REF!</definedName>
    <definedName name="Rates_Footnote1">'[17]Rate and Exposure Summary'!$B$812</definedName>
    <definedName name="Rates_Footnote1_P">[17]Export!$B$448</definedName>
    <definedName name="Rates_Footnote2">'[17]Rate and Exposure Summary'!$B$814</definedName>
    <definedName name="Rates_Footnote3">'[17]Rate and Exposure Summary'!$B$815</definedName>
    <definedName name="Rates_Footnote4">'[17]Rate and Exposure Summary'!$B$816</definedName>
    <definedName name="Rates_Footnote5">'[17]Rate and Exposure Summary'!$B$817</definedName>
    <definedName name="Rates_Footnote6">'[17]Rate and Exposure Summary'!$B$818</definedName>
    <definedName name="Rates_Footnote7">'[17]Rate and Exposure Summary'!$B$819</definedName>
    <definedName name="Rates_Footnote8">'[17]Rate and Exposure Summary'!$B$820</definedName>
    <definedName name="Rates_Footnote9">'[17]Rate and Exposure Summary'!$B$821</definedName>
    <definedName name="Rates_Footnotes">'[17]Dropdown fields'!$Q$107</definedName>
    <definedName name="RCN">'[15]3A FA Record'!$BP:$BP</definedName>
    <definedName name="RCN_Weighted_Age">'[15]3A FA Record'!$BR:$BR</definedName>
    <definedName name="RCN_Weighted_Book_Life">'[15]3A FA Record'!$BT:$BT</definedName>
    <definedName name="RCN_Weighted_RUL">'[15]3A FA Record'!$BQ:$BQ</definedName>
    <definedName name="REAPS">[65]STR1!#REF!</definedName>
    <definedName name="Reaps2">[65]STR2!#REF!</definedName>
    <definedName name="Reaps3">[65]STR3!#REF!</definedName>
    <definedName name="recon">#REF!</definedName>
    <definedName name="RefreshArea">#REF!</definedName>
    <definedName name="Reg.OR.Total">#REF!</definedName>
    <definedName name="Reg.WA.Sales">#REF!</definedName>
    <definedName name="Reg.WA.Total">#REF!</definedName>
    <definedName name="Reg.Year">#REF!</definedName>
    <definedName name="Registrant__if_other_than_Insured">#REF!</definedName>
    <definedName name="Registrant_FEIN">#REF!</definedName>
    <definedName name="Registrant_if_other_than_Insured">#REF!</definedName>
    <definedName name="Registrants_City">#REF!</definedName>
    <definedName name="Registrants_State">#REF!</definedName>
    <definedName name="Registrants_Street_Address">#REF!</definedName>
    <definedName name="Registrants_Zip_Code">#REF!</definedName>
    <definedName name="Regular_Weekday">#REF!</definedName>
    <definedName name="Regulatory.Tax">#REF!</definedName>
    <definedName name="RenewalProd">[17]RateChange!$M$4</definedName>
    <definedName name="Replacement_VIN">#REF!</definedName>
    <definedName name="ReplacementCost">[66]Inv!$B$100:$M$108</definedName>
    <definedName name="Report_Final">[17]REPORTING!$F$12</definedName>
    <definedName name="Report_No">[17]REPORTING!$F$10</definedName>
    <definedName name="Reporting_Options">'[17]Dropdown fields'!$A$16:$A$20</definedName>
    <definedName name="ReportNo">'[17]Dropdown fields'!$L$16</definedName>
    <definedName name="reqwret">#N/A</definedName>
    <definedName name="RESERVE_REPORT">[67]HUH!#REF!</definedName>
    <definedName name="RESERVES">#REF!</definedName>
    <definedName name="resort" hidden="1">{"Output-3Column",#N/A,FALSE,"Output"}</definedName>
    <definedName name="ResRate">'[33]summary 2007'!$B$7</definedName>
    <definedName name="Retention_Label_DRWO">'[17]Addl Info'!$B$17</definedName>
    <definedName name="Retention_Label_PRSI">'[17]Addl Info'!$B$14</definedName>
    <definedName name="REV">[1]A!$BQ$7:$CG$54</definedName>
    <definedName name="Rev.Total.Aggregate">[23]Revenue!#REF!</definedName>
    <definedName name="Rev.Total.Coll">[23]Revenue!#REF!</definedName>
    <definedName name="Rev.Total.Cycle">[23]Revenue!#REF!</definedName>
    <definedName name="Revenue">[23]Summary!$J$7:$J$1102</definedName>
    <definedName name="REVENUEPG2">#REF!</definedName>
    <definedName name="REVENUEPG3">#REF!</definedName>
    <definedName name="RevM">#REF!</definedName>
    <definedName name="REVTRANS">#REF!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2144854399</definedName>
    <definedName name="RiskHasSettings" hidden="1">6</definedName>
    <definedName name="RiskIsInput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msAvail">#REF!</definedName>
    <definedName name="RmsComp">#REF!</definedName>
    <definedName name="RmsOcc">#REF!</definedName>
    <definedName name="RmsRev">#REF!</definedName>
    <definedName name="rmstats">#REF!,#REF!,#REF!,#REF!,#REF!,#REF!,#REF!,#REF!</definedName>
    <definedName name="rngTemp">#REF!</definedName>
    <definedName name="ROOM_INV.PG1">#REF!</definedName>
    <definedName name="ROOMOE">[1]A!$A$225:$K$257</definedName>
    <definedName name="ROOMS">#REF!</definedName>
    <definedName name="Rooms_Admin.">#REF!</definedName>
    <definedName name="ROOMS1">#REF!</definedName>
    <definedName name="ROOMS2">#REF!</definedName>
    <definedName name="ROSECOMP">[1]A!$EO$53:$EY$99</definedName>
    <definedName name="Round">'[15]9A Rounding'!$E$9:$F$30</definedName>
    <definedName name="rowno">#REF!</definedName>
    <definedName name="RP.BD">#REF!</definedName>
    <definedName name="RP.BW">#REF!</definedName>
    <definedName name="RP.Code">#REF!</definedName>
    <definedName name="RP.Cycle">#REF!</definedName>
    <definedName name="RP.D">#REF!</definedName>
    <definedName name="RP.M">#REF!</definedName>
    <definedName name="RP.Spread">#REF!</definedName>
    <definedName name="RP.TD.Eight">#REF!</definedName>
    <definedName name="RP.TD.Eleven">#REF!</definedName>
    <definedName name="RP.TD.Five">#REF!</definedName>
    <definedName name="RP.TD.Four">#REF!</definedName>
    <definedName name="RP.TD.Nine">#REF!</definedName>
    <definedName name="RP.TD.One">#REF!</definedName>
    <definedName name="RP.TD.Seven">#REF!</definedName>
    <definedName name="RP.TD.Six">#REF!</definedName>
    <definedName name="RP.TD.Ten">#REF!</definedName>
    <definedName name="RP.TD.Three">#REF!</definedName>
    <definedName name="RP.TD.Twelve">#REF!</definedName>
    <definedName name="RP.TD.Two">#REF!</definedName>
    <definedName name="RP.W">#REF!</definedName>
    <definedName name="RPAY">[1]A!$BQ$56:$CG$101</definedName>
    <definedName name="RptDate">#REF!</definedName>
    <definedName name="RREV">[1]A!$BQ$7:$CB$46</definedName>
    <definedName name="RS_2">'[17]RATING C'!$E$8</definedName>
    <definedName name="RS_2W">'[17]RATING W'!$E$10</definedName>
    <definedName name="RS_3">'[17]RATING C'!$F$8</definedName>
    <definedName name="RS_3W">'[17]RATING W'!$F$10</definedName>
    <definedName name="RS_AdjTable">'[17]VARIABLES C'!$G$35:$J$36</definedName>
    <definedName name="RS_AdjTable_W">'[17]VARIABLES W'!$H$38:$K$39</definedName>
    <definedName name="RS1_Comment">'[17]Rate and Exposure Summary'!$F$3</definedName>
    <definedName name="RS1_Total_Footage">'[17]Rate and Exposure Summary'!$I$808</definedName>
    <definedName name="RS1_Total_Premium">'[17]Rate and Exposure Summary'!$J$808</definedName>
    <definedName name="RS2_Total_Footage">'[17]Rate and Exposure Summary RS2'!$I$808</definedName>
    <definedName name="RS2_Total_Premium">'[17]Rate and Exposure Summary RS2'!$J$808</definedName>
    <definedName name="RS3_Total_Footage">'[17]Rate and Exposure Summary RS3'!$I$808</definedName>
    <definedName name="RS3_Total_Premium">'[17]Rate and Exposure Summary RS3'!$J$808</definedName>
    <definedName name="RUL_RANGE">'[15]9B RUL Range'!$A$11:$B$81</definedName>
    <definedName name="Rwvu.allocations." hidden="1">#REF!</definedName>
    <definedName name="Rwvu.annual._.hotel." hidden="1">[16]development!#REF!</definedName>
    <definedName name="Rwvu.bottom._.line." hidden="1">[16]development!#REF!</definedName>
    <definedName name="Rwvu.cash._.flow." hidden="1">#REF!</definedName>
    <definedName name="Rwvu.combo." hidden="1">[16]development!#REF!</definedName>
    <definedName name="Rwvu.offsite." hidden="1">#REF!</definedName>
    <definedName name="Rwvu.onsite." hidden="1">#REF!</definedName>
    <definedName name="salary">#REF!</definedName>
    <definedName name="Sale1">#REF!</definedName>
    <definedName name="Sale2">#REF!</definedName>
    <definedName name="SALESOE">[1]A!$A$405:$J$427</definedName>
    <definedName name="SAPBEXhrIndnt" hidden="1">"Wide"</definedName>
    <definedName name="SAPsysID" hidden="1">"708C5W7SBKP804JT78WJ0JNKI"</definedName>
    <definedName name="SAPwbID" hidden="1">"ARS"</definedName>
    <definedName name="SAVE">#REF!</definedName>
    <definedName name="Schedule">#REF!</definedName>
    <definedName name="SEC">#REF!</definedName>
    <definedName name="SECACCUMCOMPRINCOME">'[68]LAW RETAIN EARN'!$B$23</definedName>
    <definedName name="SECAIRCRAFT">'[68]LAW OTHER INV'!$B$45</definedName>
    <definedName name="SECARTRADE1">'[68]LAW CASH'!$B$96</definedName>
    <definedName name="SECARTRADE2">'[68]LAW ACCT REC'!$B$42</definedName>
    <definedName name="SECCUSTADV">'[68]LAW OTHER LIABILITIES'!$B$76</definedName>
    <definedName name="SECDEFINCTAXLIAB">'[68]LAW DEF TAXES INV CREDIT'!$B$34</definedName>
    <definedName name="SECINCTAXASSET">'[68]LAW DEF REG AND OTHER'!$B$159</definedName>
    <definedName name="SECINTRECNNGFC">'[68]LAW INV IN SUBS'!$B$26</definedName>
    <definedName name="SECINTRECNWENERGY">'[68]LAW INV IN SUBS'!$B$24</definedName>
    <definedName name="SECINVESTLIFEINS">'[68]LAW DEF REG AND OTHER'!$B$165</definedName>
    <definedName name="SECLOSSDERIV">'[68]LAW DEF REG AND OTHER'!$B$161</definedName>
    <definedName name="SECNNGFC">'[68]LAW INV IN SUBS'!$B$22</definedName>
    <definedName name="SECNONUTDEPR">'[68]LAW NON UTIL PROP'!$B$44</definedName>
    <definedName name="SECNONUTILPROP">'[68]LAW NON UTIL PROP'!$B$42</definedName>
    <definedName name="SECNWENERGY">'[68]LAW INV IN SUBS'!$B$20</definedName>
    <definedName name="secondary_use_list">#REF!</definedName>
    <definedName name="SECOTHCURRLIAB">'[68]LAW CUST DEPOS'!$B$17</definedName>
    <definedName name="SECOTHCURRLIAB2">'[68]LAW DIVIDENDS DECLARED'!$B$15</definedName>
    <definedName name="SECOTHERASSETS">'[68]LAW DEF REG AND OTHER'!$B$167</definedName>
    <definedName name="SECOTHERASSETS1">'[68]LAW UNAMT DEBT DISC'!$B$46</definedName>
    <definedName name="SECOTHERINV">'[68]LAW OTHER INV'!$B$47</definedName>
    <definedName name="SECUNAMORTLOSSDEBTRED">'[68]LAW DEF REG AND OTHER'!$B$163</definedName>
    <definedName name="SECUNEARNEDCOMP">'[68]LAW RETAIN EARN'!$B$25</definedName>
    <definedName name="SECUTILPLANT">'[68]LAW GAS STORED'!$B$23</definedName>
    <definedName name="Segment1">'[62]Actual&amp;Budget'!#REF!</definedName>
    <definedName name="Segment2">'[62]Actual&amp;Budget'!#REF!</definedName>
    <definedName name="Segment3">'[62]Actual&amp;Budget'!#REF!</definedName>
    <definedName name="Segment4">'[62]Actual&amp;Budget'!#REF!</definedName>
    <definedName name="Segment5">'[62]Actual&amp;Budget'!#REF!</definedName>
    <definedName name="selection">#REF!</definedName>
    <definedName name="Sept_2003_YTD_actual">#REF!</definedName>
    <definedName name="sept92">#REF!</definedName>
    <definedName name="September">#REF!</definedName>
    <definedName name="SETUP">#N/A</definedName>
    <definedName name="Shallow_Cr1">'[17]RATING C'!$B$85</definedName>
    <definedName name="Shallow_Cr2">'[17]RATING C'!$B$86</definedName>
    <definedName name="Shallow_Cr3">'[17]RATING C'!$B$87</definedName>
    <definedName name="Sheets" hidden="1">{#N/A,#N/A,FALSE,"Totals";#N/A,#N/A,FALSE,"First-Of-Month";#N/A,#N/A,FALSE,"March 1-2";#N/A,#N/A,FALSE,"March 3";#N/A,#N/A,FALSE,"March 4";#N/A,#N/A,FALSE,"March 5";#N/A,#N/A,FALSE,"March 6";#N/A,#N/A,FALSE,"March 7-9";#N/A,#N/A,FALSE,"March 10";#N/A,#N/A,FALSE,"March 11";#N/A,#N/A,FALSE,"March 12";#N/A,#N/A,FALSE,"March 13";#N/A,#N/A,FALSE,"March 14-16";#N/A,#N/A,FALSE,"March 17";#N/A,#N/A,FALSE,"March 18";#N/A,#N/A,FALSE,"March 19";#N/A,#N/A,FALSE,"March 20";#N/A,#N/A,FALSE,"March 21-23";#N/A,#N/A,FALSE,"March 24"}</definedName>
    <definedName name="sheets1" hidden="1">{#N/A,#N/A,FALSE,"Totals";#N/A,#N/A,FALSE,"First-Of-Month";#N/A,#N/A,FALSE,"March 1-2";#N/A,#N/A,FALSE,"March 3";#N/A,#N/A,FALSE,"March 4";#N/A,#N/A,FALSE,"March 5";#N/A,#N/A,FALSE,"March 6";#N/A,#N/A,FALSE,"March 7-9";#N/A,#N/A,FALSE,"March 10";#N/A,#N/A,FALSE,"March 11";#N/A,#N/A,FALSE,"March 12";#N/A,#N/A,FALSE,"March 13";#N/A,#N/A,FALSE,"March 14-16";#N/A,#N/A,FALSE,"March 17";#N/A,#N/A,FALSE,"March 18";#N/A,#N/A,FALSE,"March 19";#N/A,#N/A,FALSE,"March 20";#N/A,#N/A,FALSE,"March 21-23";#N/A,#N/A,FALSE,"March 24"}</definedName>
    <definedName name="SHENANDOAH_SUITE">#REF!</definedName>
    <definedName name="SHOULDER">#REF!</definedName>
    <definedName name="Sick_Pay">#REF!</definedName>
    <definedName name="SIR_CCC">'[17]Addl Info'!$C$12</definedName>
    <definedName name="SIR_CCC_Text">'[17]Addl Info'!$D$12</definedName>
    <definedName name="SIR_DW_Land">'[17]Addl Info'!$C$18</definedName>
    <definedName name="SIR_DW_Land_Text">'[17]Addl Info'!$D$18</definedName>
    <definedName name="SIR_DW_Wet">'[17]Addl Info'!$C$19</definedName>
    <definedName name="SIR_DW_Wet_Text">'[17]Addl Info'!$D$19</definedName>
    <definedName name="SIR_PS_Land">'[17]Addl Info'!$C$15</definedName>
    <definedName name="SIR_PS_Land_Text">'[17]Addl Info'!$D$15</definedName>
    <definedName name="SIR_PS_Wet">'[17]Addl Info'!$C$16</definedName>
    <definedName name="SIR_PS_Wet_Text">'[17]Addl Info'!$D$16</definedName>
    <definedName name="SiteArea">[66]Inv!$C$112</definedName>
    <definedName name="SIZE">[1]A!$CP$3:$CW$27</definedName>
    <definedName name="SORT_D">#REF!</definedName>
    <definedName name="Sort_Rng_DrvSch">#REF!</definedName>
    <definedName name="Sort_Rng_VehSch">#REF!</definedName>
    <definedName name="sov_amt">#REF!</definedName>
    <definedName name="sov_avg">#REF!</definedName>
    <definedName name="sov_col">#REF!</definedName>
    <definedName name="sov_line">#REF!</definedName>
    <definedName name="SPA">'[28]A (2)'!$Q$1:$S$19</definedName>
    <definedName name="SS">#REF!</definedName>
    <definedName name="START">#REF!</definedName>
    <definedName name="STARTA">#REF!</definedName>
    <definedName name="state">#REF!</definedName>
    <definedName name="State_ID">'[17]Inbound from IMS'!$AP$2</definedName>
    <definedName name="State_List">#REF!</definedName>
    <definedName name="STATE_PAGE_A_B">#REF!</definedName>
    <definedName name="STATE_UNBILLED">#REF!</definedName>
    <definedName name="State_Where_Registered">#REF!</definedName>
    <definedName name="StateID">[17]Setup!$F$10</definedName>
    <definedName name="States">'[17]Dropdown fields'!$B$107:$B$160</definedName>
    <definedName name="StatesRegistered">[31]Dropdowns!$E$4:$E$54</definedName>
    <definedName name="STATS">#REF!</definedName>
    <definedName name="StatusOpenClosed">'[69]Open Closed dropdown'!$A$1:$A$2</definedName>
    <definedName name="STRHistChart">#REF!</definedName>
    <definedName name="su">#REF!</definedName>
    <definedName name="Sub">#REF!</definedName>
    <definedName name="SubArea">#REF!</definedName>
    <definedName name="SubjectADR">#REF!</definedName>
    <definedName name="SubjectAffiliation">#REF!</definedName>
    <definedName name="SubjectCity">#REF!</definedName>
    <definedName name="SubjectLocation">#REF!</definedName>
    <definedName name="SubjectName">#REF!</definedName>
    <definedName name="SubjectOcc">#REF!</definedName>
    <definedName name="SubjectProperty">[19]Setup!$C$6</definedName>
    <definedName name="SubjectRegion">#REF!</definedName>
    <definedName name="SubjectRooms">[19]Setup!$C$19</definedName>
    <definedName name="SubPropType">#REF!</definedName>
    <definedName name="SubRoomRange">#REF!</definedName>
    <definedName name="sui">#REF!</definedName>
    <definedName name="SUMMARY">#REF!</definedName>
    <definedName name="SummaryAG">'[41]G&amp;A'!$P$5:$T$69</definedName>
    <definedName name="SummaryClubhouse">[41]Clubhouse!$O$5:$U$49</definedName>
    <definedName name="SummaryFB">'[41]F&amp;B'!#REF!</definedName>
    <definedName name="SummaryGolfExp">'[41]Golf Expenses'!$O$5</definedName>
    <definedName name="SummaryGolfRev">'[41]Golf Revenue'!$O$5</definedName>
    <definedName name="SummaryMaintenance">[41]Maintenance!$O$5:$U$75</definedName>
    <definedName name="Summarymarketing">[41]Marketing!$O$5:$U$36</definedName>
    <definedName name="SummaryProShop">[41]ProShop!$O$5</definedName>
    <definedName name="SummationLine">#REF!</definedName>
    <definedName name="SUMMER">#REF!</definedName>
    <definedName name="SUPR">#REF!</definedName>
    <definedName name="Swvu.allocations." hidden="1">#REF!</definedName>
    <definedName name="Swvu.annual._.hotel." hidden="1">[16]development!$C$5</definedName>
    <definedName name="Swvu.bottom._.line." hidden="1">[16]development!#REF!</definedName>
    <definedName name="Swvu.cash._.flow." hidden="1">#REF!</definedName>
    <definedName name="Swvu.combo." hidden="1">[16]development!$B$89</definedName>
    <definedName name="Swvu.full." hidden="1">#REF!</definedName>
    <definedName name="Swvu.offsite." hidden="1">#REF!</definedName>
    <definedName name="Swvu.onsite." hidden="1">#REF!</definedName>
    <definedName name="t">#REF!</definedName>
    <definedName name="Table">#REF!</definedName>
    <definedName name="Table_11a">'[41]F&amp;B Lookup'!$A$9:$K$23</definedName>
    <definedName name="Table1">'[41]Rounds and Rates'!$A$17:$P$32</definedName>
    <definedName name="table10">[41]Lookup!$B$119:$J$129</definedName>
    <definedName name="table11">'[41]F&amp;B Lookup'!$B$45:$K$55</definedName>
    <definedName name="table12">'[41]F&amp;B Lookup'!$B$63:$K$73</definedName>
    <definedName name="Table13a">'[41]F&amp;B Lookup'!$A$75:$I$89</definedName>
    <definedName name="Table13b">'[41]F&amp;B Lookup'!$A$91:$I$105</definedName>
    <definedName name="Table1a">'[41]Rounds and Rates'!$A$45:$S$59</definedName>
    <definedName name="Table1b">'[41]Rounds and Rates'!$A$61:$S$75</definedName>
    <definedName name="Table1c">'[41]Rounds and Rates'!$A$78:$U$93</definedName>
    <definedName name="Table1d">'[41]Rounds and Rates'!$A$95:$T$109</definedName>
    <definedName name="Table2">'[41]Rounds and Rates'!$B$112:$O$126</definedName>
    <definedName name="Table3">#REF!</definedName>
    <definedName name="Table4">[41]Lookup!$B$31:$O$41</definedName>
    <definedName name="table5">[41]Lookup!$B$48:$K$58</definedName>
    <definedName name="table6">[41]Lookup!$B$65:$P$75</definedName>
    <definedName name="table7">[41]Lookup!$B$81:$I$91</definedName>
    <definedName name="table8">'[41]F&amp;B Lookup'!$B$126:$J$136</definedName>
    <definedName name="table9">[41]Lookup!$B$100:$L$110</definedName>
    <definedName name="TableR2">'[70]Water Garden Covers &amp; Payroll'!#REF!</definedName>
    <definedName name="TableR3">'[70]Water Garden Covers &amp; Payroll'!#REF!</definedName>
    <definedName name="TableR4">'[70]Water Garden Covers &amp; Payroll'!#REF!</definedName>
    <definedName name="TableR6">'[70]Water Garden Covers &amp; Payroll'!#REF!</definedName>
    <definedName name="TableR7">'[70]Water Garden Covers &amp; Payroll'!#REF!</definedName>
    <definedName name="TableRM1">'[71]Membership Lookup '!$B$41:$I$55</definedName>
    <definedName name="TableRM2">'[71]Membership Lookup '!$B$91:$H$105</definedName>
    <definedName name="TargetOcc">#REF!</definedName>
    <definedName name="TargetPropCount">#REF!</definedName>
    <definedName name="TargetRate">#REF!</definedName>
    <definedName name="TargetUnits">#REF!</definedName>
    <definedName name="TAX">#REF!</definedName>
    <definedName name="Tax.DOE">#REF!</definedName>
    <definedName name="Tax.Exaction">#REF!</definedName>
    <definedName name="Tax.Exaction.OR">#REF!</definedName>
    <definedName name="Tax.Exaction.WA">#REF!</definedName>
    <definedName name="Tax.Franchise.OR">#REF!</definedName>
    <definedName name="Tax.Franchise.WA">#REF!</definedName>
    <definedName name="Tax.Income">#REF!</definedName>
    <definedName name="Tax.Insurance">[23]Summary!$M$7:$M$1102</definedName>
    <definedName name="Tax.Other">#REF!</definedName>
    <definedName name="Tax.Property.OR">#REF!</definedName>
    <definedName name="Tax.Property.WA">#REF!</definedName>
    <definedName name="Tax.Reg.OR">#REF!</definedName>
    <definedName name="Tax.Reg.WA">#REF!</definedName>
    <definedName name="Tax.Year">#REF!</definedName>
    <definedName name="TAXES_PROPERTY">#REF!</definedName>
    <definedName name="Tbl_Lims_C">'[17]VARIABLES C'!$R$5:$AM$5</definedName>
    <definedName name="Tbl_Lims_W">'[17]VARIABLES W'!$R$5:$AH$5</definedName>
    <definedName name="Tbl_Rates_C">'[17]VARIABLES C'!$N$6:$AM$197</definedName>
    <definedName name="Tbl_Rates_C1">'[17]VARIABLES C'!$N$6:$N$197</definedName>
    <definedName name="Tbl_Rates_W">'[17]VARIABLES W'!$N$6:$AH$325</definedName>
    <definedName name="Tbl_Rates_W1">'[17]VARIABLES W'!$N$6:$N$325</definedName>
    <definedName name="TEMP">#REF!</definedName>
    <definedName name="TENALABAMAIIILP">#REF!</definedName>
    <definedName name="TENALABAMIII">#REF!</definedName>
    <definedName name="TENARK1LP">#REF!</definedName>
    <definedName name="TENARKANSAS">#REF!</definedName>
    <definedName name="TENASKA">#REF!</definedName>
    <definedName name="TENENERGYSVCES">#REF!</definedName>
    <definedName name="TENFREDINC">#REF!</definedName>
    <definedName name="TENGASCO">#REF!</definedName>
    <definedName name="TENGRIMESIILP">#REF!</definedName>
    <definedName name="TENGRIMESINC">#REF!</definedName>
    <definedName name="TENIIINC">#REF!</definedName>
    <definedName name="TENINDIANA1LP">#REF!</definedName>
    <definedName name="TENINDIANAINC">#REF!</definedName>
    <definedName name="TENMICHIGAN">#REF!</definedName>
    <definedName name="TENMICHIGAN1LP">#REF!</definedName>
    <definedName name="TENMICHIGANINC">#REF!</definedName>
    <definedName name="TENMICHIIINC">#REF!</definedName>
    <definedName name="TENMICHPARTNERSLP">#REF!</definedName>
    <definedName name="TENMINN1LC">#REF!</definedName>
    <definedName name="TENMINNESOTA">#REF!</definedName>
    <definedName name="TENMKTINC">#REF!</definedName>
    <definedName name="TENOKLAHOMAII">#REF!</definedName>
    <definedName name="TENOPERATIONSINC">#REF!</definedName>
    <definedName name="TENRUSKINC">#REF!</definedName>
    <definedName name="TENVINC">#REF!</definedName>
    <definedName name="TENWASHIILP">#REF!</definedName>
    <definedName name="TENWATERSVCS">#REF!</definedName>
    <definedName name="Term">[19]Inv!$C$36</definedName>
    <definedName name="TerminalCap">[66]Inv!$C$46</definedName>
    <definedName name="Terms_Payment">'[17]Addl Info'!$C$38</definedName>
    <definedName name="Terms_Reporting">'[17]Addl Info'!$C$37</definedName>
    <definedName name="TEST">#REF!</definedName>
    <definedName name="TEST0">#REF!</definedName>
    <definedName name="test1">[48]!test1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GASSTGE">#REF!</definedName>
    <definedName name="THE_BISTRO">#REF!</definedName>
    <definedName name="Tier1">#REF!</definedName>
    <definedName name="title">[72]TITLE!$B$5</definedName>
    <definedName name="TK_Well_Cr">'[17]EXPOSURE SUMMARY'!$H$7</definedName>
    <definedName name="TMVCORP">#REF!</definedName>
    <definedName name="TOT">#REF!</definedName>
    <definedName name="TOTAL">#REF!</definedName>
    <definedName name="Total_Cost">#REF!</definedName>
    <definedName name="TOTAL_OCCUPIED">#REF!</definedName>
    <definedName name="total41500">#REF!</definedName>
    <definedName name="TOTALS">#REF!</definedName>
    <definedName name="TotalSales">#REF!</definedName>
    <definedName name="TRANS">#REF!</definedName>
    <definedName name="Transaction_Type">#REF!</definedName>
    <definedName name="TransactionSumm">[66]Inv!$B$120:$E$147</definedName>
    <definedName name="TRANSOK">#REF!</definedName>
    <definedName name="TranspComEnd">[73]CustomerCounts!$H$82:$H$86</definedName>
    <definedName name="Transport_Commodity">#REF!</definedName>
    <definedName name="Transport_Fuel">#REF!</definedName>
    <definedName name="Transport_macro">#N/A</definedName>
    <definedName name="TRANSTOTAL">#REF!</definedName>
    <definedName name="Trend">'[15]6A Trend Table'!$A$8:$AO$205</definedName>
    <definedName name="TREND_FACTORS">'[15]6A Trend Table'!$A$211:$AO$406</definedName>
    <definedName name="Trend_Index">'[15]6A Trend Table'!$A$7:$AO$7</definedName>
    <definedName name="TRIA">[17]TRIA!$B$6</definedName>
    <definedName name="TRIA_Accepted">'[21]Addtl Info - GL'!$B$74</definedName>
    <definedName name="TRIA_Percent">[21]Input!$U$26</definedName>
    <definedName name="TRIA_Percent_Umb">[21]Input!$T$73</definedName>
    <definedName name="TRIA_Prem">[17]TRIA!$B$11</definedName>
    <definedName name="TRIA_Prem_BI">[17]TRIA!$D$11</definedName>
    <definedName name="TRIA_Prem_PD">[17]TRIA!$C$11</definedName>
    <definedName name="TRIA_Primary">[21]Input!$P$26</definedName>
    <definedName name="TRIA_Rate">[17]TRIA!$B$9</definedName>
    <definedName name="TRIA_Rate_BI">[17]TRIA!$D$9</definedName>
    <definedName name="TRIA_Rate_PD">[17]TRIA!$C$9</definedName>
    <definedName name="TRIA_RCs">'[17]Dropdown fields'!$E$107:$E$110</definedName>
    <definedName name="TRIA_Umbrella">[21]Input!$O$73</definedName>
    <definedName name="TypeCr_Prod_Land">'[17]RATING C'!$B$120</definedName>
    <definedName name="TypeCr_Prod_Wet">'[17]RATING C'!$B$121</definedName>
    <definedName name="TypeCr_Shut_Land">'[17]RATING C'!$B$122</definedName>
    <definedName name="TypeCr_Shut_Wet">'[17]RATING C'!$B$123</definedName>
    <definedName name="TypeCr_WO_Land">'[17]RATING C'!$B$124</definedName>
    <definedName name="TypeCr_WO_Wet">'[17]RATING C'!$B$125</definedName>
    <definedName name="TYPICAL_DOUBLE_QUEEN">#REF!</definedName>
    <definedName name="TYPICAL_GUEST_BATHS">#REF!</definedName>
    <definedName name="TYPICAL_KING">#REF!</definedName>
    <definedName name="U_Attach">[21]Input!$J$36</definedName>
    <definedName name="U_Limit">[21]Input!$D$38</definedName>
    <definedName name="U_Limit_OthAgg">[21]Input!$J$38</definedName>
    <definedName name="U_Limit_PCOAgg">[21]Input!$G$38</definedName>
    <definedName name="U_SIR">[21]Input!$D$39</definedName>
    <definedName name="U_ULLim_AL">[21]Input!$V$33</definedName>
    <definedName name="U_ULLim_EBAgg">[21]Input!$R$33</definedName>
    <definedName name="U_ULLim_EBClm">[21]Input!$P$33</definedName>
    <definedName name="U_ULLim_EL">[21]Input!$T$33</definedName>
    <definedName name="U_ULLim_GenAgg">[21]Input!$T$31</definedName>
    <definedName name="U_ULLim_Occ">[21]Input!$P$31</definedName>
    <definedName name="U_ULLim_OEE">[21]Input!$V$31</definedName>
    <definedName name="U_ULLim_PCOAgg">[21]Input!$R$31</definedName>
    <definedName name="UL_WC_Prem">[21]Input!$K$64</definedName>
    <definedName name="Umb_Attach1">[21]Input!$G$36</definedName>
    <definedName name="Umb_UL_Prem">[21]Input!$I$32</definedName>
    <definedName name="Umbrella">'[21]Inbound from IMS'!$AF$7</definedName>
    <definedName name="UnbilledCells_check">#REF!</definedName>
    <definedName name="UnbilledCells_prevyr">#REF!</definedName>
    <definedName name="Units">#REF!</definedName>
    <definedName name="UPDATE">#REF!</definedName>
    <definedName name="USA_CAN">'[17]Dropdown fields'!$A$49</definedName>
    <definedName name="UsedByCore">#REF!</definedName>
    <definedName name="UsedByInterstate">#REF!</definedName>
    <definedName name="UTIL">#REF!</definedName>
    <definedName name="Vacation_PTO">#REF!</definedName>
    <definedName name="ValidGroups">[74]Groups!$E$1:$E$20</definedName>
    <definedName name="Valuation_Date">'[15]2A General Info'!$B$19</definedName>
    <definedName name="Values_Entered">IF(Loan_Amount*Interest_Rate*Loan_Years*Loan_Start&gt;0,1,0)</definedName>
    <definedName name="Vehicle_DB">#REF!</definedName>
    <definedName name="Vehicle_Radius">#REF!</definedName>
    <definedName name="Vehicle_Type">#REF!</definedName>
    <definedName name="vehicle_type_list">#REF!</definedName>
    <definedName name="Vehicle_Use">#REF!</definedName>
    <definedName name="vehicle_use_list">#REF!</definedName>
    <definedName name="VehicleTypes">[31]Dropdowns!$A$4:$A$12</definedName>
    <definedName name="Version">#REF!</definedName>
    <definedName name="VERSUS">#REF!</definedName>
    <definedName name="VIN_No.___Serial_No.">#REF!</definedName>
    <definedName name="VLOOKUPS">#REF!</definedName>
    <definedName name="VOLCLASSTRANS">#REF!</definedName>
    <definedName name="VOLSOURCETRANS">#REF!</definedName>
    <definedName name="wa_depr">#REF!</definedName>
    <definedName name="warn1">#REF!</definedName>
    <definedName name="warn2">#REF!</definedName>
    <definedName name="wccler02">'[75]Set-up'!#REF!</definedName>
    <definedName name="wccler04">'[75]Set-up'!#REF!</definedName>
    <definedName name="wcfb02">'[75]Set-up'!#REF!</definedName>
    <definedName name="wcfb04">'[75]Set-up'!#REF!</definedName>
    <definedName name="wchotel02">'[75]Set-up'!#REF!</definedName>
    <definedName name="wchotel04">'[75]Set-up'!#REF!</definedName>
    <definedName name="wcler">#REF!</definedName>
    <definedName name="wcomp00">#REF!</definedName>
    <definedName name="WED">#REF!</definedName>
    <definedName name="WellCt_DR_NonOp">'[17]Addl Info'!$C$54</definedName>
    <definedName name="WellCt_DR_Op">'[17]Addl Info'!$C$53</definedName>
    <definedName name="WellCt_PS_NonOp">'[17]Addl Info'!$C$57</definedName>
    <definedName name="WellCt_PS_Op">'[17]Addl Info'!$C$56</definedName>
    <definedName name="WellCt_WO_NonOp">'[17]Addl Info'!$C$60</definedName>
    <definedName name="WellCt_WO_Op">'[17]Addl Info'!$C$59</definedName>
    <definedName name="WellDepth_DR_Total">'[17]EXPOSURE SUMMARY'!$N$54</definedName>
    <definedName name="WellDepth_PR_Total">'[17]EXPOSURE SUMMARY'!$AA$54</definedName>
    <definedName name="WellDepth_SI_Total">'[17]EXPOSURE SUMMARY'!$AF$54</definedName>
    <definedName name="WellDepth_WO_Total">'[17]EXPOSURE SUMMARY'!$U$54</definedName>
    <definedName name="Wells">[17]PDSchedule!#REF!</definedName>
    <definedName name="Wellsure">'[17]Dropdown fields'!$M$5</definedName>
    <definedName name="Wellsure_Can">'[17]Dropdown fields'!$M$7</definedName>
    <definedName name="Wellsure_Sel">'[17]Dropdown fields'!$M$6</definedName>
    <definedName name="WFB.Ledger">IF(WEEKDAY('[50]Cash Pos'!$H$3-1,2)=7,HLOOKUP('[50]Cash Pos'!$H$3-3,'[50]Tran Sum'!$D$3:$Z$500,449,FALSE),IF(WEEKDAY('[50]Cash Pos'!$H$3-1,2)=6,HLOOKUP('[50]Cash Pos'!$H$3-2,'[50]Tran Sum'!$D$3:$Z$500,449,FALSE),HLOOKUP('[50]Cash Pos'!$H$3-1,'[50]Tran Sum'!$D$3:$Z$500,449,FALSE)))</definedName>
    <definedName name="WINTER">#REF!</definedName>
    <definedName name="WorC">[17]Export!$J$4</definedName>
    <definedName name="Workers_Compensation_Clerical">#REF!</definedName>
    <definedName name="Workers_Compensation_F_B">#REF!</definedName>
    <definedName name="Workers_Compensation_Hotel">#REF!</definedName>
    <definedName name="wr" hidden="1">{"Output-3Column",#N/A,FALSE,"Output"}</definedName>
    <definedName name="wrn" hidden="1">{"Inflation-BaseYear",#N/A,FALSE,"Inputs"}</definedName>
    <definedName name="wrn.1997." hidden="1">{"CoverSheet",#N/A,TRUE,"97CoverPage";#N/A,#N/A,TRUE,"97TableOfContents";"CY 1997",#N/A,TRUE,"97CashFlowBeforeFinancing";"CY 1997",#N/A,TRUE,"97CashFlowAfterFinancing ";"CY 1997",#N/A,TRUE,"97Escrow Closings (all) ";"CY 1997",#N/A,TRUE,"97Revenue Summary";"CY 1997",#N/A,TRUE,"97 A-1 Sales";"CY 1997",#N/A,TRUE,"97 A-2 Sales";"CY 1997",#N/A,TRUE,"97 B-1 Sales";"CY 1997",#N/A,TRUE,"97 B-2 Sales";"CY 1997",#N/A,TRUE,"97 D-1 Sales";"CY 1997",#N/A,TRUE,"97 H Sales";"CY 1997",#N/A,TRUE,"97 I Sales";"CY 1997",#N/A,TRUE,"97 J Sales";"CY 1997",#N/A,TRUE,"97 K Sales";"CY 1997",#N/A,TRUE,"97 Land ";"CY 1997",#N/A,TRUE,"97 Pre-Development";"CY 1997",#N/A,TRUE,"97Construction Summary ";"CY 1997",#N/A,TRUE,"97 A-1 DevCosts";"CY 1997",#N/A,TRUE,"97 A-2 DevCosts";"CY 1997",#N/A,TRUE,"97 B-1 DevCosts";"CY 1997",#N/A,TRUE,"97 B-2 DevCosts";"CY 1997",#N/A,TRUE,"97 C DevCosts";#N/A,#N/A,TRUE,"97 D-1 DevCosts";"CY 1997",#N/A,TRUE,"97 E Dev Costs";"CY 1997",#N/A,TRUE,"97 G Dev Costs";#N/A,#N/A,TRUE,"97 H Dev Costs";#N/A,#N/A,TRUE,"97 I Dev Costs";"CY 1997",#N/A,TRUE,"97 J Dev Costs";#N/A,#N/A,TRUE,"97 K Dev Costs";"CY 1997",#N/A,TRUE,"97 Master Dev. Cost Wksht";"CY 1997",#N/A,TRUE,"97 Golf Course Captial ";"CY 1997",#N/A,TRUE,"97 Indirect &amp; Operating Costs ";"CY 1997",#N/A,TRUE,"97 Other SalesRevenue";"CY 1997",#N/A,TRUE,"97 Village Absorption";"CY 1997",#N/A,TRUE,"97 FINANCING";#N/A,#N/A,TRUE,"97 Dev Assumptions";#N/A,#N/A,TRUE,"97 A&amp;B Development Cost";#N/A,#N/A,TRUE,"97 B-2 Bonding ";#N/A,#N/A,TRUE,"97 E Supplemental Schedule";#N/A,#N/A,TRUE,"97 Factors"}</definedName>
    <definedName name="wrn.All." hidden="1">{"One",#N/A,FALSE,"CClub";"Two",#N/A,FALSE,"CClub";"Three",#N/A,FALSE,"CClub";"Four",#N/A,FALSE,"CClub";"Five",#N/A,FALSE,"CClub"}</definedName>
    <definedName name="wrn.All._.Sections." hidden="1">{#N/A,#N/A,TRUE,"Table of Contents";"Inn P&amp;L Annual",#N/A,TRUE,"Inn P&amp;L";"Condo P&amp;L Annual",#N/A,TRUE,"Condo P&amp;L";"Townhouse P&amp;L Annual",#N/A,TRUE,"Townhouse P&amp;L";"Ocean Ridge P &amp; L Annual",#N/A,TRUE,"Ocean Ridge P &amp; L";"A-2 to A-4 P&amp;L Annual",#N/A,TRUE," A-2 to A-4 P&amp;L";"Inn P&amp;L Monthly",#N/A,TRUE,"Inn P&amp;L";"Condo P&amp;L Monthly",#N/A,TRUE,"Condo P&amp;L";"Townhouse P&amp;L Monthly",#N/A,TRUE,"Townhouse P&amp;L";"Ocean Ridge Monthly P &amp; L",#N/A,TRUE,"Ocean Ridge P &amp; L";"A-2 to A-4 P&amp;L Monthly",#N/A,TRUE," A-2 to A-4 P&amp;L";"Inn Assumptions",#N/A,TRUE,"Inn Assumptions";"Condo Assumptions",#N/A,TRUE,"Condo Assumptions";"Townhouse Assumptions",#N/A,TRUE,"Townhouse Assumptions";"Ocean Ridge Assumptions",#N/A,TRUE,"Ocean Ridge Assumptions";"A-2 to A-4 Assumptions",#N/A,TRUE,"A-2 to A-4 Assumptions"}</definedName>
    <definedName name="wrn.All._.Sheets." hidden="1">{#N/A,#N/A,FALSE,"Totals";#N/A,#N/A,FALSE,"First-Of-Month";#N/A,#N/A,FALSE,"March 1-2";#N/A,#N/A,FALSE,"March 3";#N/A,#N/A,FALSE,"March 4";#N/A,#N/A,FALSE,"March 5";#N/A,#N/A,FALSE,"March 6";#N/A,#N/A,FALSE,"March 7-9";#N/A,#N/A,FALSE,"March 10";#N/A,#N/A,FALSE,"March 11";#N/A,#N/A,FALSE,"March 12";#N/A,#N/A,FALSE,"March 13";#N/A,#N/A,FALSE,"March 14-16";#N/A,#N/A,FALSE,"March 17";#N/A,#N/A,FALSE,"March 18";#N/A,#N/A,FALSE,"March 19";#N/A,#N/A,FALSE,"March 20";#N/A,#N/A,FALSE,"March 21-23";#N/A,#N/A,FALSE,"March 24"}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CASH." hidden="1">{#N/A,#N/A,FALSE,"Sheet5"}</definedName>
    <definedName name="wrn.Cash._.and._.Accrual." hidden="1">{"a_cash",#N/A,FALSE,"Summary";"a_accrual",#N/A,FALSE,"Summary"}</definedName>
    <definedName name="wrn.Finance." hidden="1">{#N/A,#N/A,TRUE,"97 FINANCING";#N/A,#N/A,TRUE,"97 Indirect &amp; Operating Costs";#N/A,#N/A,TRUE,"97 Master Dev. Cost Wksht"}</definedName>
    <definedName name="wrn.greg." hidden="1">{"three",#N/A,FALSE,"Capital";"four",#N/A,FALSE,"Capital"}</definedName>
    <definedName name="wrn.Inputs." hidden="1">{"Inflation-BaseYear",#N/A,FALSE,"Inputs"}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quarterly." hidden="1">{"quarterly",#N/A,FALSE,"Pro Forma"}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_.and._.Debt." hidden="1">{"a_sales",#N/A,FALSE,"Summary";"a_debt",#N/A,FALSE,"Summary"}</definedName>
    <definedName name="wrn.Shared._.Costs." hidden="1">{"cash flow",#N/A,FALSE,"Shared Costs";"allocations",#N/A,FALSE,"Shared Costs"}</definedName>
    <definedName name="wrn.Test." hidden="1">{#N/A,#N/A,TRUE,"97TableOfContents";"CoverSheet",#N/A,TRUE,"97CoverPage";"CY 1997",#N/A,TRUE,"97CashFlowBeforeFinancing"}</definedName>
    <definedName name="wrn.Test2." hidden="1">{"CoverSheet 97",#N/A,TRUE,"97CoverPage";"CY 1997",#N/A,TRUE,"97TableOfContents";"CY 1997",#N/A,TRUE,"97CashFlowBeforeFinancing"}</definedName>
    <definedName name="wrng" hidden="1">{"Output-BaseYear",#N/A,FALSE,"Output"}</definedName>
    <definedName name="wrnh" hidden="1">{"Output-All",#N/A,FALSE,"Output"}</definedName>
    <definedName name="WS_Options">'[17]Dropdown fields'!$E$16:$E$18</definedName>
    <definedName name="WTRIncStmt">'[35]6000WTR'!$B$3:$R$36,'[35]6000WTR'!$K$41:$L$48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S">[21]Input!$E$30</definedName>
    <definedName name="xx">'[76]Room Revenue'!$C$43</definedName>
    <definedName name="Y_T_D">#REF!</definedName>
    <definedName name="YEAR">#REF!</definedName>
    <definedName name="YEAR_INPUT">#REF!</definedName>
    <definedName name="YMCA_all_empl_class">#REF!</definedName>
    <definedName name="YNCA_all_empl_class">#REF!</definedName>
    <definedName name="Yr1Depr">'[15]3A FA Record'!$BM:$BM</definedName>
    <definedName name="YTD">#REF!</definedName>
    <definedName name="YTD_VACATION">[61]MAIN!#REF!</definedName>
    <definedName name="YTDDEGREE">#REF!</definedName>
    <definedName name="YTDDEL">#REF!</definedName>
    <definedName name="YTDTRANSPO">#REF!</definedName>
    <definedName name="zi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1" l="1"/>
  <c r="D33" i="14" l="1"/>
  <c r="F19" i="14"/>
  <c r="D10" i="14"/>
  <c r="E18" i="9" s="1"/>
  <c r="F17" i="13"/>
  <c r="D17" i="13"/>
  <c r="D13" i="13" l="1"/>
  <c r="D10" i="13"/>
  <c r="E9" i="9"/>
  <c r="F9" i="9"/>
  <c r="F64" i="14"/>
  <c r="F56" i="14"/>
  <c r="F46" i="14"/>
  <c r="F45" i="14"/>
  <c r="F44" i="14"/>
  <c r="F43" i="14"/>
  <c r="F42" i="14"/>
  <c r="F10" i="13" s="1"/>
  <c r="F41" i="14"/>
  <c r="F40" i="14"/>
  <c r="F39" i="14"/>
  <c r="F38" i="14"/>
  <c r="F37" i="14"/>
  <c r="F13" i="13" s="1"/>
  <c r="F36" i="14"/>
  <c r="F35" i="14"/>
  <c r="F34" i="14"/>
  <c r="F53" i="14"/>
  <c r="F54" i="14"/>
  <c r="F55" i="14"/>
  <c r="F57" i="14"/>
  <c r="F58" i="14"/>
  <c r="F59" i="14"/>
  <c r="F60" i="14"/>
  <c r="F61" i="14"/>
  <c r="F62" i="14"/>
  <c r="F63" i="14"/>
  <c r="F65" i="14"/>
  <c r="E10" i="14"/>
  <c r="F8" i="14"/>
  <c r="F10" i="14" s="1"/>
  <c r="F18" i="9" s="1"/>
  <c r="E70" i="14" l="1"/>
  <c r="D70" i="14"/>
  <c r="F69" i="14"/>
  <c r="F68" i="14"/>
  <c r="F67" i="14"/>
  <c r="F66" i="14"/>
  <c r="E33" i="14"/>
  <c r="E47" i="14" s="1"/>
  <c r="E50" i="14" s="1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8" i="14"/>
  <c r="F17" i="14"/>
  <c r="F16" i="14"/>
  <c r="F15" i="14"/>
  <c r="F14" i="14"/>
  <c r="F13" i="14"/>
  <c r="E8" i="9" l="1"/>
  <c r="E10" i="9" s="1"/>
  <c r="D16" i="13"/>
  <c r="D47" i="14"/>
  <c r="D50" i="14" s="1"/>
  <c r="E11" i="9" s="1"/>
  <c r="D9" i="13"/>
  <c r="F70" i="14"/>
  <c r="F33" i="14"/>
  <c r="K8" i="11"/>
  <c r="O8" i="11"/>
  <c r="J7" i="11"/>
  <c r="N8" i="11"/>
  <c r="E9" i="11"/>
  <c r="J8" i="11"/>
  <c r="G7" i="11"/>
  <c r="F26" i="9"/>
  <c r="F27" i="9"/>
  <c r="F28" i="9"/>
  <c r="F31" i="9"/>
  <c r="F33" i="9"/>
  <c r="F35" i="9"/>
  <c r="F37" i="9"/>
  <c r="F39" i="9"/>
  <c r="E40" i="9"/>
  <c r="F40" i="9" s="1"/>
  <c r="E29" i="9"/>
  <c r="E30" i="9" s="1"/>
  <c r="F30" i="9" s="1"/>
  <c r="G9" i="11" l="1"/>
  <c r="O7" i="11"/>
  <c r="E12" i="9"/>
  <c r="E14" i="9" s="1"/>
  <c r="F16" i="13"/>
  <c r="F18" i="13" s="1"/>
  <c r="F8" i="9"/>
  <c r="F47" i="14"/>
  <c r="F50" i="14" s="1"/>
  <c r="F11" i="9" s="1"/>
  <c r="F9" i="13"/>
  <c r="F29" i="9"/>
  <c r="D18" i="13"/>
  <c r="F10" i="9"/>
  <c r="K7" i="11"/>
  <c r="N9" i="11"/>
  <c r="J9" i="11"/>
  <c r="E32" i="9"/>
  <c r="F12" i="9" l="1"/>
  <c r="F14" i="9" s="1"/>
  <c r="F32" i="9"/>
  <c r="E34" i="9"/>
  <c r="F34" i="9" s="1"/>
  <c r="E36" i="9" l="1"/>
  <c r="F36" i="9" s="1"/>
  <c r="E38" i="9" l="1"/>
  <c r="E15" i="9" s="1"/>
  <c r="E16" i="9" s="1"/>
  <c r="E19" i="9" s="1"/>
  <c r="E21" i="9" s="1"/>
  <c r="D23" i="13" l="1"/>
  <c r="E22" i="9"/>
  <c r="F38" i="9"/>
  <c r="F15" i="9" s="1"/>
  <c r="F16" i="9" s="1"/>
  <c r="F19" i="9" l="1"/>
  <c r="D12" i="13"/>
  <c r="D14" i="13" s="1"/>
  <c r="D21" i="13" s="1"/>
  <c r="D24" i="13" s="1"/>
  <c r="F12" i="13"/>
  <c r="F14" i="13" s="1"/>
  <c r="F21" i="13" s="1"/>
  <c r="J12" i="11"/>
  <c r="N12" i="11" l="1"/>
  <c r="F21" i="9"/>
  <c r="F22" i="9"/>
  <c r="F23" i="13"/>
  <c r="F24" i="13" s="1"/>
</calcChain>
</file>

<file path=xl/sharedStrings.xml><?xml version="1.0" encoding="utf-8"?>
<sst xmlns="http://schemas.openxmlformats.org/spreadsheetml/2006/main" count="285" uniqueCount="134">
  <si>
    <t>Test Year ended: 12/31/2022</t>
  </si>
  <si>
    <t>Total Plant in Service (Ex 1, Sch A, line 29)</t>
  </si>
  <si>
    <t>Accumulated Depreciation (Ex 1, Sch B, line 26)</t>
  </si>
  <si>
    <t>Net Plant in Service (Line 1 less line 2)</t>
  </si>
  <si>
    <t>Add Utility Plant Acquisition Adjustment**</t>
  </si>
  <si>
    <t>(Annual Report page 7, line 5)</t>
  </si>
  <si>
    <t>Add Materials &amp; Supplies Inventories</t>
  </si>
  <si>
    <t>(Annual Report page 7, line 22)</t>
  </si>
  <si>
    <t>Less Accum Amortization Util Plant Acq Adj**</t>
  </si>
  <si>
    <t>(Annual Report page 7, line 12)</t>
  </si>
  <si>
    <t>Less Customer Advances for Construction</t>
  </si>
  <si>
    <t>(Annual Report page 8, line 22)</t>
  </si>
  <si>
    <t>Less Contributions in Aid of Construction</t>
  </si>
  <si>
    <t>(Annual Report page 8, line 27)</t>
  </si>
  <si>
    <t>Add Working Capital (1/8 Operating Expenses)</t>
  </si>
  <si>
    <t>(Exhibit No. 2, Sch B, line 22/8)</t>
  </si>
  <si>
    <t>Add Deferred Charges (If any, attach detail)</t>
  </si>
  <si>
    <t>(Annual Report page 7, lines 29 &amp; 30)</t>
  </si>
  <si>
    <t>Labor-Operation &amp; Maintenance</t>
  </si>
  <si>
    <t>Labor-Customer Accounts</t>
  </si>
  <si>
    <t>Labor-Administrative &amp; General</t>
  </si>
  <si>
    <t>Salaries-Officers &amp; Directors</t>
  </si>
  <si>
    <t>Employee Pensions &amp; Benefits</t>
  </si>
  <si>
    <t>Purchased Water</t>
  </si>
  <si>
    <t>Purchased Power &amp; Fuel for Power</t>
  </si>
  <si>
    <t>Chemicals</t>
  </si>
  <si>
    <t>Materials &amp; Supplies-Operation &amp; Maintenance</t>
  </si>
  <si>
    <t>Materials &amp; Supplies-Admin &amp; General</t>
  </si>
  <si>
    <t>Contract Services-Professional</t>
  </si>
  <si>
    <t>Contract Services-Water Testing</t>
  </si>
  <si>
    <t>Rentals-Property &amp; Equipment</t>
  </si>
  <si>
    <t>Transportation Expense</t>
  </si>
  <si>
    <t>Insurance</t>
  </si>
  <si>
    <t>Advertising</t>
  </si>
  <si>
    <t>Rate Case Expense (Amortization)</t>
  </si>
  <si>
    <t>Regulatory Comm. Exp. (Other Except Taxes)</t>
  </si>
  <si>
    <t>Bad Debt Expense</t>
  </si>
  <si>
    <t>Miscellaneous Expenses</t>
  </si>
  <si>
    <t>Depreciation Expense</t>
  </si>
  <si>
    <t>Amortization, Utility Plant Acquisition Adj.</t>
  </si>
  <si>
    <t>Amortization Exp.-Other</t>
  </si>
  <si>
    <t>Regulatory Fees (PUC)</t>
  </si>
  <si>
    <t>Property Taxes</t>
  </si>
  <si>
    <t>Payroll Taxes</t>
  </si>
  <si>
    <t>Other Taxes (list)          DEQ Fees</t>
  </si>
  <si>
    <t>Federal Income Taxes</t>
  </si>
  <si>
    <t>State Income Taxes</t>
  </si>
  <si>
    <t>Provision for Deferred Income Tax-Federal</t>
  </si>
  <si>
    <t>Provision for Deferred Income Tax-State</t>
  </si>
  <si>
    <t>Provision for Deferred Utility Income Tax Credits</t>
  </si>
  <si>
    <t>Investment Tax Credits-Utility</t>
  </si>
  <si>
    <t>Income from Utility Plant Leases to Others</t>
  </si>
  <si>
    <t xml:space="preserve">Gains (Losses) from Disposition of Utility Plant </t>
  </si>
  <si>
    <t>REVENUE REQUIREMENT</t>
  </si>
  <si>
    <t>Income Deficiency (Line 3 less Line 4)</t>
  </si>
  <si>
    <t>Net Operating Income Deficiency</t>
  </si>
  <si>
    <t>Gross Up Factor</t>
  </si>
  <si>
    <t>Total Incremental Revenue Requirement</t>
  </si>
  <si>
    <t>Revenues at Existing Rates</t>
  </si>
  <si>
    <t>Total Revenue Requirement</t>
  </si>
  <si>
    <t>Percent Increase Required</t>
  </si>
  <si>
    <t>Total Gross Revenues</t>
  </si>
  <si>
    <t>Proposed</t>
  </si>
  <si>
    <t>Less Regulatory Fees (percentage)</t>
  </si>
  <si>
    <t>Net Revenue</t>
  </si>
  <si>
    <t>State Income Tax Rate</t>
  </si>
  <si>
    <t>Federal Income Tax Base</t>
  </si>
  <si>
    <t>Federal Income Tax Rate</t>
  </si>
  <si>
    <t>Net Operating Revenue</t>
  </si>
  <si>
    <t>Net Income to Gross Revenue Multiplier</t>
  </si>
  <si>
    <t>Composite Fed and State Tax Rate</t>
  </si>
  <si>
    <t>Exhibit No. 4</t>
  </si>
  <si>
    <t>Residential</t>
  </si>
  <si>
    <t>Total</t>
  </si>
  <si>
    <t xml:space="preserve">Rate Base </t>
  </si>
  <si>
    <t xml:space="preserve">Required Rate of Return </t>
  </si>
  <si>
    <t xml:space="preserve">Income Required </t>
  </si>
  <si>
    <t xml:space="preserve">Income Realized </t>
  </si>
  <si>
    <t>Company</t>
  </si>
  <si>
    <t>Revenue</t>
  </si>
  <si>
    <t xml:space="preserve">Staff </t>
  </si>
  <si>
    <t xml:space="preserve"> Kootenai Heights Water System</t>
  </si>
  <si>
    <t>Operating Expense</t>
  </si>
  <si>
    <t>Taxes</t>
  </si>
  <si>
    <t>Deprecation</t>
  </si>
  <si>
    <t>Ratebase</t>
  </si>
  <si>
    <t>Return</t>
  </si>
  <si>
    <t>Revenue Requirement</t>
  </si>
  <si>
    <t>Rate Base</t>
  </si>
  <si>
    <t>Staff</t>
  </si>
  <si>
    <t>Adjustments</t>
  </si>
  <si>
    <t>Expenses</t>
  </si>
  <si>
    <t>Target</t>
  </si>
  <si>
    <t xml:space="preserve">Target </t>
  </si>
  <si>
    <t>Revenue Muliplier</t>
  </si>
  <si>
    <t>Total Expenses</t>
  </si>
  <si>
    <t>Return On Ratebase</t>
  </si>
  <si>
    <t>IPUC Fee</t>
  </si>
  <si>
    <t>ROE</t>
  </si>
  <si>
    <t>No.</t>
  </si>
  <si>
    <t>KOOTENAI HIEGHTS WATER</t>
  </si>
  <si>
    <t>Cost of Captial</t>
  </si>
  <si>
    <t>Income</t>
  </si>
  <si>
    <t>Total Operating Revenue</t>
  </si>
  <si>
    <t>Total Operating Expenses</t>
  </si>
  <si>
    <t>Total Rate Base</t>
  </si>
  <si>
    <t>Total Expenses From Operations Before Interest</t>
  </si>
  <si>
    <t>Net Operating Income</t>
  </si>
  <si>
    <t>Net Gross Multiplier</t>
  </si>
  <si>
    <t>REVENUE REQUIRMENT PROOF</t>
  </si>
  <si>
    <t xml:space="preserve">Revenue </t>
  </si>
  <si>
    <t>Prood</t>
  </si>
  <si>
    <t>Difference Due to Rounding Error</t>
  </si>
  <si>
    <t>Number of Customers</t>
  </si>
  <si>
    <t>Current Customer Rate</t>
  </si>
  <si>
    <t>Current Company Revenue</t>
  </si>
  <si>
    <t>Proposed Revenue Staff</t>
  </si>
  <si>
    <t>Proposed  Rate Company</t>
  </si>
  <si>
    <t>Proposed  Revenue Company</t>
  </si>
  <si>
    <t>Proposed Increase Company</t>
  </si>
  <si>
    <t>Excess Gallons Charge</t>
  </si>
  <si>
    <t>Proposed Rate Staff</t>
  </si>
  <si>
    <t>Proposed Increase Staff</t>
  </si>
  <si>
    <t>Dollar Increase Required</t>
  </si>
  <si>
    <t>Rate Design</t>
  </si>
  <si>
    <t xml:space="preserve">Attachment 4 </t>
  </si>
  <si>
    <t xml:space="preserve">Attachment 3 </t>
  </si>
  <si>
    <t>Revenue Proof</t>
  </si>
  <si>
    <t>Attachment 2</t>
  </si>
  <si>
    <t>Attachment 1</t>
  </si>
  <si>
    <t>Summary Sheet</t>
  </si>
  <si>
    <t>Kootenai Heights Water System</t>
  </si>
  <si>
    <t>RATE DESIGN</t>
  </si>
  <si>
    <t>AJUSTMENT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</si>
</sst>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u/>
      <sz val="9"/>
      <name val="Calibri Light"/>
      <family val="2"/>
      <scheme val="major"/>
    </font>
    <font>
      <sz val="10"/>
      <color theme="4" tint="-0.249977111117893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4">
    <xf numFmtId="0" fontId="0" fillId="0" borderId="0" xfId="0"/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left"/>
    </xf>
    <xf numFmtId="0" fontId="10" fillId="2" borderId="0" xfId="1" applyFont="1" applyFill="1"/>
    <xf numFmtId="0" fontId="11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166" fontId="10" fillId="2" borderId="0" xfId="2" applyNumberFormat="1" applyFont="1" applyFill="1" applyBorder="1"/>
    <xf numFmtId="166" fontId="10" fillId="2" borderId="0" xfId="9" applyNumberFormat="1" applyFont="1" applyFill="1" applyBorder="1"/>
    <xf numFmtId="166" fontId="10" fillId="2" borderId="0" xfId="1" applyNumberFormat="1" applyFont="1" applyFill="1"/>
    <xf numFmtId="166" fontId="10" fillId="2" borderId="2" xfId="1" applyNumberFormat="1" applyFont="1" applyFill="1" applyBorder="1" applyAlignment="1">
      <alignment horizontal="center"/>
    </xf>
    <xf numFmtId="166" fontId="10" fillId="2" borderId="0" xfId="9" applyNumberFormat="1" applyFont="1" applyFill="1"/>
    <xf numFmtId="0" fontId="11" fillId="2" borderId="0" xfId="1" applyFont="1" applyFill="1"/>
    <xf numFmtId="166" fontId="10" fillId="2" borderId="0" xfId="2" applyNumberFormat="1" applyFont="1" applyFill="1"/>
    <xf numFmtId="0" fontId="13" fillId="2" borderId="0" xfId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0" fontId="10" fillId="2" borderId="2" xfId="1" applyFont="1" applyFill="1" applyBorder="1"/>
    <xf numFmtId="166" fontId="10" fillId="2" borderId="2" xfId="1" applyNumberFormat="1" applyFont="1" applyFill="1" applyBorder="1"/>
    <xf numFmtId="10" fontId="10" fillId="2" borderId="5" xfId="10" applyNumberFormat="1" applyFont="1" applyFill="1" applyBorder="1"/>
    <xf numFmtId="10" fontId="10" fillId="2" borderId="0" xfId="1" applyNumberFormat="1" applyFont="1" applyFill="1"/>
    <xf numFmtId="10" fontId="10" fillId="2" borderId="5" xfId="1" applyNumberFormat="1" applyFont="1" applyFill="1" applyBorder="1"/>
    <xf numFmtId="0" fontId="12" fillId="2" borderId="0" xfId="1" applyFont="1" applyFill="1"/>
    <xf numFmtId="10" fontId="10" fillId="2" borderId="0" xfId="3" applyNumberFormat="1" applyFont="1" applyFill="1"/>
    <xf numFmtId="164" fontId="10" fillId="2" borderId="0" xfId="1" applyNumberFormat="1" applyFont="1" applyFill="1"/>
    <xf numFmtId="10" fontId="10" fillId="2" borderId="0" xfId="10" applyNumberFormat="1" applyFont="1" applyFill="1"/>
    <xf numFmtId="0" fontId="6" fillId="2" borderId="0" xfId="1" applyFont="1" applyFill="1" applyAlignment="1">
      <alignment horizontal="left"/>
    </xf>
    <xf numFmtId="0" fontId="8" fillId="2" borderId="0" xfId="1" applyFont="1" applyFill="1"/>
    <xf numFmtId="0" fontId="10" fillId="2" borderId="0" xfId="2" applyNumberFormat="1" applyFont="1" applyFill="1" applyBorder="1" applyAlignment="1">
      <alignment horizontal="center"/>
    </xf>
    <xf numFmtId="44" fontId="10" fillId="2" borderId="0" xfId="4" applyFont="1" applyFill="1" applyBorder="1"/>
    <xf numFmtId="44" fontId="10" fillId="2" borderId="4" xfId="4" applyFont="1" applyFill="1" applyBorder="1"/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wrapText="1"/>
    </xf>
    <xf numFmtId="0" fontId="10" fillId="2" borderId="2" xfId="1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horizontal="center"/>
    </xf>
    <xf numFmtId="44" fontId="10" fillId="2" borderId="2" xfId="4" applyFont="1" applyFill="1" applyBorder="1"/>
    <xf numFmtId="166" fontId="10" fillId="2" borderId="4" xfId="9" applyNumberFormat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center" wrapText="1"/>
    </xf>
    <xf numFmtId="0" fontId="11" fillId="2" borderId="0" xfId="1" applyFont="1" applyFill="1" applyAlignment="1">
      <alignment horizontal="center" wrapText="1"/>
    </xf>
    <xf numFmtId="0" fontId="5" fillId="3" borderId="0" xfId="0" applyFont="1" applyFill="1"/>
    <xf numFmtId="0" fontId="11" fillId="3" borderId="0" xfId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0" fillId="3" borderId="0" xfId="1" applyFont="1" applyFill="1"/>
    <xf numFmtId="0" fontId="5" fillId="3" borderId="0" xfId="0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12" fillId="3" borderId="0" xfId="1" applyFont="1" applyFill="1" applyAlignment="1">
      <alignment horizontal="left"/>
    </xf>
    <xf numFmtId="0" fontId="10" fillId="3" borderId="0" xfId="1" applyFont="1" applyFill="1" applyAlignment="1">
      <alignment horizontal="center"/>
    </xf>
    <xf numFmtId="166" fontId="10" fillId="3" borderId="0" xfId="2" applyNumberFormat="1" applyFont="1" applyFill="1" applyBorder="1"/>
    <xf numFmtId="166" fontId="10" fillId="3" borderId="0" xfId="9" applyNumberFormat="1" applyFont="1" applyFill="1" applyBorder="1"/>
    <xf numFmtId="166" fontId="10" fillId="3" borderId="0" xfId="1" applyNumberFormat="1" applyFont="1" applyFill="1"/>
    <xf numFmtId="0" fontId="4" fillId="3" borderId="0" xfId="0" applyFont="1" applyFill="1" applyAlignment="1">
      <alignment horizontal="left"/>
    </xf>
    <xf numFmtId="166" fontId="10" fillId="3" borderId="2" xfId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166" fontId="5" fillId="3" borderId="0" xfId="9" applyNumberFormat="1" applyFont="1" applyFill="1"/>
    <xf numFmtId="166" fontId="10" fillId="3" borderId="0" xfId="9" applyNumberFormat="1" applyFont="1" applyFill="1"/>
    <xf numFmtId="166" fontId="5" fillId="3" borderId="0" xfId="9" applyNumberFormat="1" applyFont="1" applyFill="1" applyBorder="1"/>
    <xf numFmtId="0" fontId="11" fillId="3" borderId="0" xfId="1" applyFont="1" applyFill="1"/>
    <xf numFmtId="166" fontId="5" fillId="3" borderId="2" xfId="9" applyNumberFormat="1" applyFont="1" applyFill="1" applyBorder="1"/>
    <xf numFmtId="166" fontId="10" fillId="3" borderId="0" xfId="2" applyNumberFormat="1" applyFont="1" applyFill="1"/>
    <xf numFmtId="166" fontId="5" fillId="3" borderId="2" xfId="0" applyNumberFormat="1" applyFont="1" applyFill="1" applyBorder="1"/>
    <xf numFmtId="166" fontId="5" fillId="3" borderId="0" xfId="0" applyNumberFormat="1" applyFont="1" applyFill="1"/>
    <xf numFmtId="166" fontId="5" fillId="3" borderId="5" xfId="0" applyNumberFormat="1" applyFont="1" applyFill="1" applyBorder="1"/>
    <xf numFmtId="0" fontId="13" fillId="3" borderId="0" xfId="1" applyFont="1" applyFill="1" applyAlignment="1">
      <alignment horizontal="center"/>
    </xf>
    <xf numFmtId="0" fontId="10" fillId="3" borderId="0" xfId="1" applyFont="1" applyFill="1" applyAlignment="1">
      <alignment horizontal="left"/>
    </xf>
    <xf numFmtId="166" fontId="5" fillId="3" borderId="0" xfId="2" applyNumberFormat="1" applyFont="1" applyFill="1"/>
    <xf numFmtId="166" fontId="5" fillId="3" borderId="0" xfId="2" applyNumberFormat="1" applyFont="1" applyFill="1" applyAlignment="1"/>
    <xf numFmtId="166" fontId="5" fillId="3" borderId="2" xfId="2" applyNumberFormat="1" applyFont="1" applyFill="1" applyBorder="1"/>
    <xf numFmtId="0" fontId="10" fillId="3" borderId="2" xfId="1" applyFont="1" applyFill="1" applyBorder="1"/>
    <xf numFmtId="166" fontId="10" fillId="3" borderId="2" xfId="1" applyNumberFormat="1" applyFont="1" applyFill="1" applyBorder="1"/>
    <xf numFmtId="10" fontId="10" fillId="3" borderId="5" xfId="10" applyNumberFormat="1" applyFont="1" applyFill="1" applyBorder="1"/>
    <xf numFmtId="10" fontId="10" fillId="3" borderId="0" xfId="1" applyNumberFormat="1" applyFont="1" applyFill="1"/>
    <xf numFmtId="10" fontId="10" fillId="3" borderId="5" xfId="1" applyNumberFormat="1" applyFont="1" applyFill="1" applyBorder="1"/>
    <xf numFmtId="0" fontId="12" fillId="3" borderId="0" xfId="1" applyFont="1" applyFill="1"/>
    <xf numFmtId="10" fontId="10" fillId="3" borderId="0" xfId="3" applyNumberFormat="1" applyFont="1" applyFill="1"/>
    <xf numFmtId="164" fontId="5" fillId="3" borderId="0" xfId="4" applyNumberFormat="1" applyFont="1" applyFill="1"/>
    <xf numFmtId="164" fontId="10" fillId="3" borderId="0" xfId="1" applyNumberFormat="1" applyFont="1" applyFill="1"/>
    <xf numFmtId="165" fontId="5" fillId="3" borderId="1" xfId="2" applyNumberFormat="1" applyFont="1" applyFill="1" applyBorder="1"/>
    <xf numFmtId="164" fontId="5" fillId="3" borderId="2" xfId="4" applyNumberFormat="1" applyFont="1" applyFill="1" applyBorder="1"/>
    <xf numFmtId="10" fontId="5" fillId="3" borderId="0" xfId="3" applyNumberFormat="1" applyFont="1" applyFill="1"/>
    <xf numFmtId="165" fontId="5" fillId="3" borderId="0" xfId="2" applyNumberFormat="1" applyFont="1" applyFill="1"/>
    <xf numFmtId="10" fontId="10" fillId="3" borderId="0" xfId="10" applyNumberFormat="1" applyFont="1" applyFill="1"/>
    <xf numFmtId="10" fontId="5" fillId="3" borderId="0" xfId="10" applyNumberFormat="1" applyFont="1" applyFill="1"/>
    <xf numFmtId="0" fontId="4" fillId="3" borderId="0" xfId="5" applyFont="1" applyFill="1" applyAlignment="1">
      <alignment horizontal="left"/>
    </xf>
    <xf numFmtId="0" fontId="4" fillId="3" borderId="0" xfId="5" applyFont="1" applyFill="1"/>
    <xf numFmtId="0" fontId="5" fillId="3" borderId="0" xfId="5" applyFont="1" applyFill="1"/>
    <xf numFmtId="0" fontId="6" fillId="3" borderId="0" xfId="1" applyFont="1" applyFill="1" applyAlignment="1">
      <alignment horizontal="left"/>
    </xf>
    <xf numFmtId="0" fontId="7" fillId="3" borderId="0" xfId="5" applyFont="1" applyFill="1" applyAlignment="1">
      <alignment horizontal="left"/>
    </xf>
    <xf numFmtId="0" fontId="7" fillId="3" borderId="0" xfId="5" applyFont="1" applyFill="1" applyAlignment="1">
      <alignment horizontal="center"/>
    </xf>
    <xf numFmtId="0" fontId="8" fillId="3" borderId="0" xfId="1" applyFont="1" applyFill="1"/>
    <xf numFmtId="0" fontId="5" fillId="3" borderId="0" xfId="5" applyFont="1" applyFill="1" applyAlignment="1">
      <alignment horizontal="left"/>
    </xf>
    <xf numFmtId="164" fontId="5" fillId="3" borderId="0" xfId="11" applyNumberFormat="1" applyFont="1" applyFill="1"/>
    <xf numFmtId="164" fontId="5" fillId="3" borderId="0" xfId="11" applyNumberFormat="1" applyFont="1" applyFill="1" applyBorder="1"/>
    <xf numFmtId="164" fontId="5" fillId="3" borderId="2" xfId="11" applyNumberFormat="1" applyFont="1" applyFill="1" applyBorder="1"/>
    <xf numFmtId="166" fontId="5" fillId="3" borderId="0" xfId="5" applyNumberFormat="1" applyFont="1" applyFill="1"/>
    <xf numFmtId="164" fontId="5" fillId="3" borderId="3" xfId="11" applyNumberFormat="1" applyFont="1" applyFill="1" applyBorder="1"/>
    <xf numFmtId="0" fontId="9" fillId="3" borderId="0" xfId="5" applyFont="1" applyFill="1"/>
    <xf numFmtId="166" fontId="9" fillId="3" borderId="0" xfId="9" applyNumberFormat="1" applyFont="1" applyFill="1"/>
    <xf numFmtId="166" fontId="9" fillId="3" borderId="0" xfId="9" applyNumberFormat="1" applyFont="1" applyFill="1" applyBorder="1"/>
    <xf numFmtId="166" fontId="9" fillId="3" borderId="0" xfId="5" applyNumberFormat="1" applyFont="1" applyFill="1"/>
    <xf numFmtId="0" fontId="5" fillId="3" borderId="0" xfId="5" applyFont="1" applyFill="1" applyAlignment="1">
      <alignment horizontal="center"/>
    </xf>
    <xf numFmtId="0" fontId="6" fillId="3" borderId="0" xfId="1" applyFont="1" applyFill="1"/>
    <xf numFmtId="0" fontId="11" fillId="3" borderId="1" xfId="1" applyFont="1" applyFill="1" applyBorder="1"/>
    <xf numFmtId="0" fontId="10" fillId="3" borderId="1" xfId="1" applyFont="1" applyFill="1" applyBorder="1"/>
    <xf numFmtId="0" fontId="11" fillId="3" borderId="1" xfId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 wrapText="1"/>
    </xf>
    <xf numFmtId="0" fontId="10" fillId="3" borderId="0" xfId="2" applyNumberFormat="1" applyFont="1" applyFill="1" applyBorder="1" applyAlignment="1">
      <alignment horizontal="center"/>
    </xf>
    <xf numFmtId="44" fontId="10" fillId="3" borderId="0" xfId="4" applyFont="1" applyFill="1" applyBorder="1"/>
    <xf numFmtId="44" fontId="10" fillId="3" borderId="4" xfId="4" applyFont="1" applyFill="1" applyBorder="1"/>
    <xf numFmtId="10" fontId="14" fillId="3" borderId="0" xfId="3" applyNumberFormat="1" applyFont="1" applyFill="1" applyBorder="1"/>
    <xf numFmtId="44" fontId="5" fillId="3" borderId="4" xfId="4" applyFont="1" applyFill="1" applyBorder="1"/>
    <xf numFmtId="0" fontId="10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wrapText="1"/>
    </xf>
    <xf numFmtId="44" fontId="14" fillId="3" borderId="0" xfId="3" applyNumberFormat="1" applyFont="1" applyFill="1" applyBorder="1"/>
    <xf numFmtId="0" fontId="10" fillId="3" borderId="2" xfId="1" applyFont="1" applyFill="1" applyBorder="1" applyAlignment="1">
      <alignment horizontal="center"/>
    </xf>
    <xf numFmtId="0" fontId="10" fillId="3" borderId="2" xfId="2" applyNumberFormat="1" applyFont="1" applyFill="1" applyBorder="1" applyAlignment="1">
      <alignment horizontal="center"/>
    </xf>
    <xf numFmtId="44" fontId="10" fillId="3" borderId="2" xfId="4" applyFont="1" applyFill="1" applyBorder="1"/>
    <xf numFmtId="166" fontId="10" fillId="3" borderId="4" xfId="9" applyNumberFormat="1" applyFont="1" applyFill="1" applyBorder="1"/>
    <xf numFmtId="44" fontId="10" fillId="3" borderId="0" xfId="1" applyNumberFormat="1" applyFont="1" applyFill="1"/>
    <xf numFmtId="43" fontId="10" fillId="3" borderId="0" xfId="9" applyFont="1" applyFill="1"/>
    <xf numFmtId="43" fontId="10" fillId="3" borderId="0" xfId="1" applyNumberFormat="1" applyFont="1" applyFill="1"/>
    <xf numFmtId="0" fontId="10" fillId="2" borderId="0" xfId="5" applyFont="1" applyFill="1"/>
    <xf numFmtId="0" fontId="11" fillId="2" borderId="0" xfId="5" applyFont="1" applyFill="1" applyAlignment="1">
      <alignment horizontal="left"/>
    </xf>
    <xf numFmtId="0" fontId="10" fillId="2" borderId="0" xfId="0" applyFont="1" applyFill="1"/>
    <xf numFmtId="166" fontId="10" fillId="2" borderId="0" xfId="0" applyNumberFormat="1" applyFont="1" applyFill="1"/>
    <xf numFmtId="166" fontId="10" fillId="2" borderId="5" xfId="0" applyNumberFormat="1" applyFont="1" applyFill="1" applyBorder="1"/>
    <xf numFmtId="166" fontId="10" fillId="2" borderId="0" xfId="2" applyNumberFormat="1" applyFont="1" applyFill="1" applyAlignment="1"/>
    <xf numFmtId="166" fontId="10" fillId="2" borderId="2" xfId="2" applyNumberFormat="1" applyFont="1" applyFill="1" applyBorder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6" fontId="10" fillId="2" borderId="2" xfId="9" applyNumberFormat="1" applyFont="1" applyFill="1" applyBorder="1"/>
    <xf numFmtId="166" fontId="10" fillId="2" borderId="2" xfId="0" applyNumberFormat="1" applyFont="1" applyFill="1" applyBorder="1"/>
    <xf numFmtId="10" fontId="10" fillId="2" borderId="0" xfId="3" applyNumberFormat="1" applyFont="1" applyFill="1" applyBorder="1"/>
    <xf numFmtId="44" fontId="10" fillId="2" borderId="0" xfId="3" applyNumberFormat="1" applyFont="1" applyFill="1" applyBorder="1"/>
    <xf numFmtId="0" fontId="11" fillId="2" borderId="0" xfId="5" applyFont="1" applyFill="1"/>
    <xf numFmtId="0" fontId="12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164" fontId="10" fillId="2" borderId="0" xfId="11" applyNumberFormat="1" applyFont="1" applyFill="1"/>
    <xf numFmtId="164" fontId="10" fillId="2" borderId="0" xfId="11" applyNumberFormat="1" applyFont="1" applyFill="1" applyBorder="1"/>
    <xf numFmtId="164" fontId="10" fillId="2" borderId="2" xfId="11" applyNumberFormat="1" applyFont="1" applyFill="1" applyBorder="1"/>
    <xf numFmtId="166" fontId="10" fillId="2" borderId="0" xfId="5" applyNumberFormat="1" applyFont="1" applyFill="1"/>
    <xf numFmtId="164" fontId="10" fillId="2" borderId="3" xfId="11" applyNumberFormat="1" applyFont="1" applyFill="1" applyBorder="1"/>
    <xf numFmtId="0" fontId="10" fillId="2" borderId="0" xfId="5" applyFont="1" applyFill="1" applyAlignment="1">
      <alignment horizontal="center"/>
    </xf>
    <xf numFmtId="164" fontId="10" fillId="2" borderId="0" xfId="4" applyNumberFormat="1" applyFont="1" applyFill="1"/>
    <xf numFmtId="165" fontId="10" fillId="2" borderId="1" xfId="2" applyNumberFormat="1" applyFont="1" applyFill="1" applyBorder="1"/>
    <xf numFmtId="164" fontId="10" fillId="2" borderId="2" xfId="4" applyNumberFormat="1" applyFont="1" applyFill="1" applyBorder="1"/>
    <xf numFmtId="165" fontId="10" fillId="2" borderId="0" xfId="2" applyNumberFormat="1" applyFont="1" applyFill="1"/>
    <xf numFmtId="0" fontId="0" fillId="2" borderId="0" xfId="0" applyFill="1"/>
    <xf numFmtId="0" fontId="4" fillId="3" borderId="0" xfId="5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9" fillId="3" borderId="0" xfId="5" applyFont="1" applyFill="1" applyAlignment="1">
      <alignment horizontal="center"/>
    </xf>
    <xf numFmtId="0" fontId="11" fillId="2" borderId="0" xfId="5" applyFont="1" applyFill="1" applyAlignment="1">
      <alignment horizontal="left"/>
    </xf>
    <xf numFmtId="0" fontId="10" fillId="2" borderId="0" xfId="5" applyFont="1" applyFill="1" applyAlignment="1">
      <alignment horizontal="center"/>
    </xf>
  </cellXfs>
  <cellStyles count="12">
    <cellStyle name="Comma" xfId="9" builtinId="3"/>
    <cellStyle name="Comma 2" xfId="2" xr:uid="{F5A041D3-EE0E-49F4-B719-D76D8AFDCFF0}"/>
    <cellStyle name="Comma 3" xfId="8" xr:uid="{99D5220A-9C8E-4364-ACCF-F6DED1B19129}"/>
    <cellStyle name="Currency" xfId="11" builtinId="4"/>
    <cellStyle name="Currency 2" xfId="4" xr:uid="{8D936F28-E6F2-4523-96DA-920402BE1697}"/>
    <cellStyle name="Currency 3" xfId="6" xr:uid="{801EDEE5-4BC2-46C8-A995-ED351A93CE03}"/>
    <cellStyle name="Normal" xfId="0" builtinId="0"/>
    <cellStyle name="Normal 2" xfId="1" xr:uid="{6C3EA794-DC3D-43F5-9BA8-8F0B8EECE85B}"/>
    <cellStyle name="Normal 3" xfId="5" xr:uid="{F217EE21-99CC-42E3-8E19-D2F55D4192A3}"/>
    <cellStyle name="Percent" xfId="10" builtinId="5"/>
    <cellStyle name="Percent 2" xfId="3" xr:uid="{8BAAE1BD-E769-442E-82B3-EAB7B54871AA}"/>
    <cellStyle name="Percent 3" xfId="7" xr:uid="{CA87CD44-800A-4E2A-8DD6-DBC15F15E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customXml" Target="../customXml/item1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2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calcChain" Target="calcChain.xml"/><Relationship Id="rId9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sharedStrings" Target="sharedStrings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123FILES\TMOTCOTH\RMS141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MTJ\123\AGENCY\NW%20Natural\NWNAT%20INVOIC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Rms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UTC-WA-AR-Trans-WorkingFiles\UTC-WA-TRANS-2016-Templates-XLSX%20format-V03\227%20Solid%20Waste%20Class%20A%20&amp;%20B%20Annual%20Report%20Form%202017%20-%20Fillabl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2016-XBRL%20Project/DATA-UTC-SW/Revised%20-%20S.W.%20Class%20A_B%20Annual%20Report%20Form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old/Desktop/Sunriver%20ME%20Draft%20Model%20v3%204-19-19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us.mrshmc.com\US_data\Users\matthew.mcdougald\AppData\Local\Temp\MGA%20Temp\70f7f924-3a99-4060-80db-71c8dc436bcd\OEE%20Rating%208.30.2018%20743d%202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_monarch_dc\trav97\windows\TEMP\julyactua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kpoe\Local%20Settings\Temporary%20Internet%20Files\OLK16\Driskill%20Final%20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J/123/AGENCY/NW%20Natural/NWNAT%20INVOI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Elaine/New%20Folder/CON0305%20cas%20flo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pstream%20Property%20Project\GL%20Umbrella%20Rater%201-22-16%2038a9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USTON\BUDGET96\BAL199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Non%20Utility%20Subs/Cash%20Management/GRS/Forecast/2011%20GRS%20Base%20Forecast.xlsm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JBerghauser.L'AUBERGE\Local%20Settings\Temporary%20Internet%20Files\OLK68\Documents%20and%20Settings\nbelcore\Local%20Settings\Temporary%20Internet%20Files\OLK8B\Squaw%20Creek%20CONDO%20CONVERSION%20Pro%20Forma%20(4-27-04).XLS?F1C51F99" TargetMode="External"/><Relationship Id="rId1" Type="http://schemas.openxmlformats.org/officeDocument/2006/relationships/externalLinkPath" Target="file:///\\F1C51F99\Squaw%20Creek%20CONDO%20CONVERSION%20Pro%20Forma%20(4-27-04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Loretto%20Model%20CURRENT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1999\JV'S%20&amp;%20UPLOAD%20SHELLS\DECEMBER%20JV9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SEC\10-Q\2018\Q3\Workpapers\SOCF\Falls%20Water%20CF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JRhein\Budget\Budget%202002\Budget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Daytona\Forecast\Daytona%20Forecast%2006%2004%2007%20GL%20Wand%20k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kpoe\Local%20Settings\Temporary%20Internet%20Files\OLK3C\Inverness%20Cha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_monarch_dc\trav97\windows\TEMP\ANA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mrshmc.com/Users/ksavitsk/AppData/Local/Temp/wze1b9/Caualty%20Exposure%20Documents%20-%20FINAL/FINALIZED%202014%20Vehicle%20Spreadshee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kpoehm\WINDOWS\TEMP\033100D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!ARCHIVE\Renata's%20Documents\Accounting\1)%20Monthly\Public%20Purpose\Monthly%20Schedule%20-%20Support\Public%20Purpose%2002_201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C%202004%20Forecast%20April%20Actu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artments.nwnatural.com/sites/tax/IncomeTax/Provision/2019/06Jun/JE68_20190630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EC\10-Q\2016\Q2\Workpapers\FN%2012%20-%20Derivatives\06_2016%20JE%2079%20(storage%20entry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B/AppData/Local/Microsoft/Windows/Temporary%20Internet%20Files/Content.Outlook/AERNFCXF/Taxes%20Stock%20Comp%20Q1%20201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us.mrshmc.com\US_data\Documents%20and%20Settings\ahall11\Local%20Settings\Temporary%20Internet%20Files\Content.IE5\DIZE99JW\mtrade\mtr\checkout\VVONG\Foreign%20Liability%20expinf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iling/U-Utilities/U.4%20Combined%20Issues/2014%20Bdgt%20-%205023%20Water-No%20Capit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OLK16\A_EXCEL\FORMS\BLAN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L%20Replacement/Essbase/Essbase%20Reports/2006-06/Prelim%20Income%20Statements%20-%20June%202006_0713_11%20A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Meadows%20Del%20Mar%20Proforma%20(a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Users\KPoe\Estancia\Estancia%20Budg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l99RE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committee.gasco.com/My_Documents/excel/2002%20Budget/Payroll%20Increases-Exempt-Mar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rosen\Local%20Settings\Temporary%20Internet%20Files\OLK4D\DDT%20Budget%2001%2004%20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08/02-2008/40anal08Fe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1\SYS\ACCOUNTI\BUDGET\CORP2\VAIL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udit\2013%20D&amp;T\PPE%20Requests\PPE%20Request%20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mmh\Local%20Settings\Temporary%20Internet%20Files\OLK78\JV%2054U%2020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users\A_EXCEL\FORMS\BLANK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Cash%20Management/Cash%20Position/2009%20Cash%20Position/02%202009%20cash%20fil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v/Local%20Settings/Temporary%20Internet%20Files/OLKF/Loan%20calculator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nk%2051%20Recon%20030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mrshmc.com/Users/bscullin/AppData/Local/Microsoft/Windows/Temporary%20Internet%20Files/Content.Outlook/VE7LFFE6/Albertsons%20GL%20Pick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Berghauser.L'AUBERGE/Local%20Settings/Temporary%20Internet%20Files/OLK68/Documents%20and%20Settings/KPoe/Local%20Settings/Temporary%20Internet%20Files/OLK6/RSC%20-%20Loan%20Synopi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TEVE\stuff\MODELS\ST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jrhein.DRISKILL.000\Local%20Settings\Temporary%20Internet%20Files\OLK3C9\Deals%202001-Executiv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-departmental\Due%20Diligence\New%20Budget%20-%20Modules\New%20Budget%20-%20Blank\RM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eter/2000/JV'S/DECEMBER%20JV92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_EXCEL\FORMS\BLANK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MMH%20Finance%20Reference/Interstate%20Storage/Monthly%20Data/Interstate%20Storage%20Plant%20-%202008-0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ll9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oyalPalm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committee.gasco.com/Financial%20Planning%20and%20Analysis/Margin/2008/Margin%20Analysis%2020080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O%20accrual%20rat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Users\Documents%20and%20Settings\KPoe\Local%20Settings\Temporary%20Internet%20Files\OLK2\Algonquin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Loretto%20Model%20Condo%20Scenario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Accounting\Peter\1999\PLANT%20FILES\1999%20UPIS%20AND%20DEPR%20PROV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c/Local%20Settings/Temporary%20Internet%20Files/OLK12/SEC%20Balance%20Sheet%20-%20Final%20Year%202004%20(022105_lsd)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mrshmc.com/Users/ksavitsk/AppData/Local/Temp/wze4b5/Caualty%20Exposure%20Documents%20-%20FINAL/FINALIZED%20Loss%20Summary%20-%20Large%20Los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eisenlau\My%20Documents\_2008%20Budget\2008%20Budget\Squaw%20-%20Done\Budget%20-%202008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inte%20South\Financial%20Analysis\Water%20Garden%20Proforma%20Update%203-28-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Users\WINDOWS\TEMP\SPA\SPA%20mode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committee.gasco.com/Documents%20and%20Settings/tfd/Local%20Settings/Temporary%20Internet%20Files/OLK176/Margin%20Analysis%20Report%20Form%20200803%20(3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ks/AppData/Local/Microsoft/Windows/Temporary%20Internet%20Files/Content.Outlook/KU2CA49N/JE%2059%202012-1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committee.gasco.com/data/Documents%20and%20Settings/blv/Desktop/in%20progress/2006PurLog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seisenlau\Local%20Settings\Temporary%20Internet%20Files\OLK5D\Documents%20and%20Settings\KSchlesier\Local%20Settings\Temporary%20Internet%20Files\OLK3\L'Auberge%20Frcst%20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98_9%20copy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A_EXCEL\FORMS\BL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EWA\EPH\CALND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NewData"/>
      <sheetName val="L"/>
      <sheetName val="Calendar"/>
      <sheetName val="W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WNAT - TMC"/>
      <sheetName val="NWNAT - TMV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aglers"/>
      <sheetName val="Room Revenue"/>
      <sheetName val="Front Office"/>
      <sheetName val="Housekeeping"/>
      <sheetName val="F &amp; B Totals"/>
      <sheetName val="F &amp; B Revenue Summary"/>
      <sheetName val="Champions"/>
      <sheetName val="Banquets"/>
      <sheetName val="MiniBar"/>
      <sheetName val="Henrys"/>
      <sheetName val="Kitchen"/>
      <sheetName val="Telephone"/>
      <sheetName val="Laundry"/>
      <sheetName val="Cafe Pacif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Instructions"/>
      <sheetName val="WAC 480-70-071 and 079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6A"/>
      <sheetName val="Schedule 6B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Instructions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7_7A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Notes"/>
      <sheetName val="TOC"/>
      <sheetName val="M&amp;E Checklist"/>
      <sheetName val="MEMO"/>
      <sheetName val="Standards"/>
      <sheetName val="Standards-Source"/>
      <sheetName val="1C Advisor AC Summary"/>
      <sheetName val="1E FA Record Summary"/>
      <sheetName val="3A FA Record"/>
      <sheetName val="4A Asset Code"/>
      <sheetName val="1F Reconciliation"/>
      <sheetName val="1J Summary by Approach"/>
      <sheetName val="2A General Info"/>
      <sheetName val="Environmental"/>
      <sheetName val="4B Lease Table"/>
      <sheetName val="4C Obsolescence"/>
      <sheetName val="5A Market"/>
      <sheetName val="6A Trend Table"/>
      <sheetName val="7B Market-Based Depreciation"/>
      <sheetName val="9A Rounding"/>
      <sheetName val="9B RUL Range"/>
      <sheetName val="Not Used -&gt;"/>
      <sheetName val="1A Client Asset Code Summary"/>
      <sheetName val="1B Loc &amp; Client AC Summary"/>
      <sheetName val="1D Loc &amp; Advisor AC Summary"/>
      <sheetName val="1G Cost Approach Assumptions"/>
      <sheetName val="1H Lease Assumptions"/>
      <sheetName val="1I Obsolescence Exhibit"/>
      <sheetName val="3B FA Record (Audit)"/>
      <sheetName val="8A Currency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ment"/>
      <sheetName val="#REF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bound from IMS"/>
      <sheetName val="Setup"/>
      <sheetName val="RATING W"/>
      <sheetName val="VARIABLES W"/>
      <sheetName val="RATING C"/>
      <sheetName val="VARIABLES C"/>
      <sheetName val="Well Schedule"/>
      <sheetName val="ScheduleSummary"/>
      <sheetName val="Wellsure Rates &amp; Exposure"/>
      <sheetName val="PDSchedule"/>
      <sheetName val="RATES"/>
      <sheetName val="EXPOSURE SUMMARY"/>
      <sheetName val="RateSchedule"/>
      <sheetName val="RateSchedule2"/>
      <sheetName val="RateSchedule3"/>
      <sheetName val="Rate and Exposure Summary"/>
      <sheetName val="Rate and Exposure Summary RS2"/>
      <sheetName val="Rate and Exposure Summary RS3"/>
      <sheetName val="SUMMARY"/>
      <sheetName val="TRIA"/>
      <sheetName val="AGENT SUMMARY - OEE"/>
      <sheetName val="AGENT SUMMARY - PKG"/>
      <sheetName val="Form Selection Upstream US"/>
      <sheetName val="Form Selection Upstream Pkg US"/>
      <sheetName val="Form Selection Upstream CAN"/>
      <sheetName val="Form Selection Upstream CAN Pkg"/>
      <sheetName val="Form Selection Wellsure US"/>
      <sheetName val="Form Selection Wellsure US Pkg"/>
      <sheetName val="Form Selection Wellsure CAN"/>
      <sheetName val="Addl Info"/>
      <sheetName val="Export"/>
      <sheetName val="State Allocations"/>
      <sheetName val="REPORTING"/>
      <sheetName val="RateChange"/>
      <sheetName val="All_Forms"/>
      <sheetName val="Well Schedule Update"/>
      <sheetName val="Open Market Allocation"/>
      <sheetName val="Calculations"/>
      <sheetName val="Reporting Update Summary"/>
      <sheetName val="Rating Mock Up"/>
      <sheetName val="Rate and Exposure Summary Updat"/>
      <sheetName val="ScheduleSummary Update"/>
      <sheetName val="Report1"/>
      <sheetName val="Report2"/>
      <sheetName val="Report3"/>
      <sheetName val="Report4"/>
      <sheetName val="Report5"/>
      <sheetName val="Report6"/>
      <sheetName val="Report7"/>
      <sheetName val="Report8"/>
      <sheetName val="Report9"/>
      <sheetName val="Report10"/>
      <sheetName val="Report11"/>
      <sheetName val="Report12"/>
      <sheetName val="WellSchedule"/>
      <sheetName val="Report1W"/>
      <sheetName val="Report2W"/>
      <sheetName val="Report3W"/>
      <sheetName val="Report4W"/>
      <sheetName val="Report5W"/>
      <sheetName val="Report6W"/>
      <sheetName val="Report7W"/>
      <sheetName val="Report8W"/>
      <sheetName val="Report9W"/>
      <sheetName val="Report10W"/>
      <sheetName val="Report11W"/>
      <sheetName val="Report12W"/>
      <sheetName val="Dropdown fields"/>
      <sheetName val="Stat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TR"/>
      <sheetName val="Comp"/>
      <sheetName val="Pen"/>
      <sheetName val="Assumptions"/>
      <sheetName val="ProForma"/>
      <sheetName val="Taxes"/>
      <sheetName val="Inv"/>
      <sheetName val="Dist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WNAT - TMC"/>
      <sheetName val="NWNAT - TMV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E"/>
      <sheetName val="BS &amp; IS"/>
      <sheetName val="Cash Flow"/>
      <sheetName val="Cash FLow tie out for PWC"/>
      <sheetName val="Cash Flow-Other"/>
      <sheetName val="Cash Flow-Other A&amp;L"/>
      <sheetName val="Taxes Paid"/>
      <sheetName val="Interest P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chedule"/>
      <sheetName val="Claim Experience"/>
      <sheetName val="Rates and Factors"/>
      <sheetName val="Commentary"/>
      <sheetName val="Addtl Info - GL"/>
      <sheetName val="Addtl Info - Umbrella"/>
      <sheetName val="State Allocation"/>
      <sheetName val="lists"/>
      <sheetName val="Inbound from IMS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4"/>
      <sheetName val="Instructions"/>
      <sheetName val="Summary(CP1)"/>
      <sheetName val="Major Projects(CP2)"/>
      <sheetName val="Budget Reallocation (CP3)"/>
      <sheetName val="Project Plan (CP4)"/>
      <sheetName val="Monthly Capital Projects (CP5)"/>
      <sheetName val="Capital Purchase Detail (CP6)"/>
      <sheetName val="CONSOLIDATION"/>
      <sheetName val="Setup"/>
      <sheetName val="Ref"/>
      <sheetName val="I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sLog (Master)"/>
      <sheetName val="Notes"/>
      <sheetName val="Test Receipt Pattern"/>
      <sheetName val="Chart"/>
      <sheetName val="Variance"/>
      <sheetName val="Variance Chart"/>
      <sheetName val="Summary"/>
      <sheetName val="Revenue"/>
      <sheetName val="Intercompany Transfers"/>
      <sheetName val="PGE Transfers"/>
      <sheetName val="Tax Insur Lease"/>
      <sheetName val="Capital"/>
      <sheetName val="OM"/>
      <sheetName val="ITAX"/>
      <sheetName val="OTHER"/>
      <sheetName val="Equity"/>
      <sheetName val="BusinessDayCount"/>
      <sheetName val="Calendar"/>
      <sheetName val="Ops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TR3"/>
      <sheetName val="RNA3"/>
      <sheetName val="Financial Notes"/>
      <sheetName val="MS2"/>
      <sheetName val="MS"/>
      <sheetName val="MK-50%"/>
      <sheetName val="ProForma-50% conv"/>
      <sheetName val="MK-100%"/>
      <sheetName val="ProForma-100% conv"/>
      <sheetName val="#10-Hotel Opers. @ 50% Cond"/>
      <sheetName val="#10-Hotel Opers. @ 100% Cond"/>
      <sheetName val="Assumptions"/>
      <sheetName val="Golf Annual Sum"/>
      <sheetName val="5 Year Performance"/>
      <sheetName val="Membership"/>
      <sheetName val="Other Oper Depts Assumptions"/>
      <sheetName val="InvUnl"/>
      <sheetName val="InvLev"/>
      <sheetName val="Tables"/>
      <sheetName val="Database 1993-2003"/>
      <sheetName val="Summ"/>
      <sheetName val="STR1"/>
      <sheetName val="RNA1"/>
      <sheetName val="STR2"/>
      <sheetName val="RNA2"/>
      <sheetName val="InvRec"/>
      <sheetName val="Equipment Leases"/>
      <sheetName val="Retail Space Leases"/>
      <sheetName val="Ground Lease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TR"/>
      <sheetName val="Comp"/>
      <sheetName val="Pen"/>
      <sheetName val="Assumptions"/>
      <sheetName val="ExpansionInventory"/>
      <sheetName val="ExpansionInventoryLockoffs"/>
      <sheetName val="BASE PROFORMA"/>
      <sheetName val="BASE INV"/>
      <sheetName val="CONDO PROFORMA"/>
      <sheetName val="CONDO INV"/>
      <sheetName val="CONDO PROFORMA 36"/>
      <sheetName val="CONDO INV 36"/>
      <sheetName val="Allocation"/>
      <sheetName val="Proforma No Expansion"/>
      <sheetName val="BASE INV No Expansion"/>
      <sheetName val="Condo"/>
      <sheetName val="AssumptionSummary"/>
      <sheetName val="CapEx"/>
      <sheetName val="Amort"/>
      <sheetName val="Mtg Space Add"/>
      <sheetName val="Monthly 2007"/>
      <sheetName val="Sensitivity"/>
      <sheetName val="MK"/>
      <sheetName val="FB FxVar"/>
      <sheetName val="FBProForma"/>
      <sheetName val="Amortization"/>
      <sheetName val="Dist"/>
      <sheetName val="RP Comp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V 22 UPLOAD"/>
      <sheetName val="JV22 Shell"/>
      <sheetName val="ESTIMATE"/>
      <sheetName val="DEPR"/>
      <sheetName val="M &amp; S"/>
      <sheetName val="Sheet1"/>
      <sheetName val="JV 92"/>
      <sheetName val="JV92 Shell"/>
      <sheetName val="JV 92 Upload"/>
      <sheetName val="FocusDownload "/>
      <sheetName val="OH DIST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-Cash Flow Matrix (2)"/>
      <sheetName val="Falls Water CF"/>
    </sheetNames>
    <definedNames>
      <definedName name="Monthly_Payment" refersTo="#REF!"/>
      <definedName name="Payment_Number" refersTo="#REF!"/>
      <definedName name="Values_Entered" refersTo="#REF!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nsitivity Analysis"/>
      <sheetName val="Budget"/>
      <sheetName val="Statistics"/>
      <sheetName val="Room Rates 1999~2002"/>
      <sheetName val="Room History 1998~2002"/>
      <sheetName val="Sheet1"/>
      <sheetName val="A"/>
      <sheetName val="A (2)"/>
      <sheetName val="C"/>
      <sheetName val="Breakeven Analysis"/>
      <sheetName val="Operating Expense Fix~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S"/>
      <sheetName val="BS"/>
      <sheetName val="CF"/>
      <sheetName val="07 FCST to 07 BUD"/>
      <sheetName val="MK1"/>
      <sheetName val="MK2"/>
      <sheetName val="MK3-Corporate"/>
      <sheetName val="MK3-Leisure"/>
      <sheetName val="MK3-Group"/>
      <sheetName val="Rooms"/>
      <sheetName val="440"/>
      <sheetName val="480"/>
      <sheetName val="FB2-Summary"/>
      <sheetName val="FB3-510"/>
      <sheetName val="FB3-516"/>
      <sheetName val="FB3-530"/>
      <sheetName val="FB3-531"/>
      <sheetName val="FB3-540"/>
      <sheetName val="FB3-550"/>
      <sheetName val="end"/>
      <sheetName val="FB Summary"/>
      <sheetName val="500"/>
      <sheetName val="B&amp;C"/>
      <sheetName val="510"/>
      <sheetName val="516"/>
      <sheetName val="530"/>
      <sheetName val="531"/>
      <sheetName val="540"/>
      <sheetName val="550"/>
      <sheetName val="560"/>
      <sheetName val="580"/>
      <sheetName val="590"/>
      <sheetName val="666"/>
      <sheetName val="720"/>
      <sheetName val="735"/>
      <sheetName val="751"/>
      <sheetName val="795"/>
      <sheetName val="800"/>
      <sheetName val="825"/>
      <sheetName val="850"/>
      <sheetName val="875"/>
      <sheetName val="890"/>
      <sheetName val="885"/>
      <sheetName val="900"/>
      <sheetName val="925"/>
      <sheetName val="920"/>
      <sheetName val="930"/>
      <sheetName val="980"/>
      <sheetName val="Spa Treatment Stats"/>
      <sheetName val="Seg3-Oracle"/>
      <sheetName val="Seg4-Oracle"/>
      <sheetName val="Set Up"/>
      <sheetName val="Drivers"/>
      <sheetName val="B&amp;C FC"/>
      <sheetName val="COA"/>
      <sheetName val="TTB"/>
      <sheetName val="Bonus"/>
      <sheetName val="PRS"/>
      <sheetName val="Export to Oracle"/>
      <sheetName val="B &amp; C"/>
      <sheetName val="Current Month"/>
      <sheetName val="Daily Forecast and Budget"/>
      <sheetName val="31Bud"/>
      <sheetName val="31FC"/>
      <sheetName val="HR (2)"/>
      <sheetName val="Mindsolve Cost Calculation  (2)"/>
      <sheetName val="SM (2)"/>
      <sheetName val="ProForma"/>
      <sheetName val="Translation"/>
      <sheetName val="Months  for GLWand"/>
      <sheetName val="FB Summary %"/>
      <sheetName val="710"/>
      <sheetName val="670"/>
      <sheetName val="HR"/>
      <sheetName val="Mindsolve Cost Calculation Tab"/>
      <sheetName val="SM"/>
      <sheetName val="Segment 3&amp;4 Clarus"/>
      <sheetName val="TB 2006 Budget"/>
      <sheetName val="Leases and Contracts from 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artments"/>
      <sheetName val="Sheet1"/>
      <sheetName val="Inverness Chart"/>
      <sheetName val="Seg1"/>
      <sheetName val="Seg2"/>
      <sheetName val="Seg3"/>
      <sheetName val="Se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EPARTMENTS"/>
      <sheetName val="DataSummary"/>
      <sheetName val="COA"/>
      <sheetName val="summary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hicle Descriptions"/>
      <sheetName val="Dropdowns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3100DY"/>
      <sheetName val="Journal Entry"/>
      <sheetName val="CASHFLOW"/>
      <sheetName val="COA"/>
      <sheetName val="A (2)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EEP"/>
      <sheetName val="WAEEP ACH Voucher"/>
      <sheetName val="Industrial DSM"/>
      <sheetName val="DSM ACH Voucher"/>
      <sheetName val="OLGA WIRE Transfer"/>
      <sheetName val="OLIEE WIRE Transfer"/>
      <sheetName val="OGEE"/>
      <sheetName val="OGEE ACH Voucher"/>
      <sheetName val="Smart Pay Step 1"/>
      <sheetName val="Smart Pay Step 2"/>
      <sheetName val="Step 2 ACH Voucher"/>
      <sheetName val="Summary 2013"/>
      <sheetName val="Instructions"/>
      <sheetName val="Summary 2012"/>
      <sheetName val="Summary 2011"/>
      <sheetName val="Summary 2010"/>
      <sheetName val="Summary 2009"/>
      <sheetName val="Summary 2008"/>
      <sheetName val="summary 2007"/>
      <sheetName val="summary 2006"/>
      <sheetName val="summary 2005"/>
      <sheetName val="summary 2004"/>
      <sheetName val="summary 2003"/>
      <sheetName val="OLD wire request"/>
      <sheetName val="Smart Program - RVSD ACH "/>
      <sheetName val="OLD OGEE ACH Voucher"/>
      <sheetName val="Check-ACH Request-SM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  <sheetName val="Variance Analysis"/>
      <sheetName val="Parent Company Budget"/>
      <sheetName val="OP3-2003"/>
      <sheetName val="CF Test"/>
      <sheetName val="OP3-2004-Resort NewCo"/>
      <sheetName val="OP3-2004-Consolidated"/>
      <sheetName val="OP3-2004-Resort"/>
      <sheetName val="OP3-2004-Parent"/>
      <sheetName val="OP3-2004-Development"/>
      <sheetName val="OP3-2004-Associates"/>
      <sheetName val="DF Cash Flow-Combined"/>
      <sheetName val="DF Cash Flow-Resort"/>
      <sheetName val="DF Cash Flow-Parent"/>
      <sheetName val="DF Cash Flow-Development"/>
      <sheetName val="Cash Flow-SCA Consolidated"/>
      <sheetName val="Cash Flow-Resort"/>
      <sheetName val="Cash Flow-Parent"/>
      <sheetName val="Cash Flow-Develpment"/>
      <sheetName val="DSCR"/>
      <sheetName val="Swap"/>
      <sheetName val="Capital"/>
      <sheetName val="2004 BM to BM&amp;DH&amp;R "/>
      <sheetName val="OP1"/>
      <sheetName val="OP2 Forecast"/>
      <sheetName val="OP2 Mike"/>
      <sheetName val="OP2  Budget"/>
      <sheetName val="OP2  Variance"/>
      <sheetName val="MK1"/>
      <sheetName val="MK2"/>
      <sheetName val="MK3-Group"/>
      <sheetName val="MK3-Individual"/>
      <sheetName val="Rooms"/>
      <sheetName val="Front Office"/>
      <sheetName val="Housekeeping"/>
      <sheetName val="FB Budget and 2003"/>
      <sheetName val="FB"/>
      <sheetName val="Banquets"/>
      <sheetName val="Catering"/>
      <sheetName val="Cascades"/>
      <sheetName val="Glissandi"/>
      <sheetName val="Montagna"/>
      <sheetName val="Bullwhackers"/>
      <sheetName val="Sweet Potatoes"/>
      <sheetName val="Chuckwagon"/>
      <sheetName val="Lobby Bar"/>
      <sheetName val="Pool Bar"/>
      <sheetName val="Room Service"/>
      <sheetName val="MiniBar"/>
      <sheetName val="Golf Cart"/>
      <sheetName val="Kitchen"/>
      <sheetName val="Conf Services"/>
      <sheetName val="Admin"/>
      <sheetName val="Spa"/>
      <sheetName val="Golf"/>
      <sheetName val="Golf Maintenance"/>
      <sheetName val="Recreation"/>
      <sheetName val="Summit Destinations"/>
      <sheetName val="Tele"/>
      <sheetName val="Valet"/>
      <sheetName val="Transportation"/>
      <sheetName val="Membership"/>
      <sheetName val="Retail Summary"/>
      <sheetName val="SC Sports"/>
      <sheetName val="Imprints"/>
      <sheetName val="SP Retail"/>
      <sheetName val="Retail Admin"/>
      <sheetName val="Other Income"/>
      <sheetName val="AG"/>
      <sheetName val="SM"/>
      <sheetName val="RM"/>
      <sheetName val="Energy"/>
      <sheetName val="Emp Cafe"/>
      <sheetName val="Laundry"/>
      <sheetName val="Purchasing"/>
      <sheetName val="Department Name"/>
      <sheetName val="Set-up"/>
      <sheetName val="Dictionary"/>
      <sheetName val="History From FRx"/>
      <sheetName val="Format"/>
      <sheetName val="Budget Review Tool"/>
      <sheetName val="One Account Query"/>
      <sheetName val="FTE"/>
      <sheetName val="Payroll Summary"/>
      <sheetName val="A"/>
      <sheetName val="Segments"/>
      <sheetName val="Equipment Leases"/>
      <sheetName val="Roll 12 Debt Coverage CW"/>
      <sheetName val="FB Summary"/>
      <sheetName val="Export to Clarus"/>
      <sheetName val="ToDo"/>
      <sheetName val="Budget for Daily Report"/>
      <sheetName val="31 dayRev PR Stats Budget"/>
      <sheetName val="31 dayRev PR Stats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Upload"/>
      <sheetName val="JE Summary"/>
      <sheetName val="H68"/>
      <sheetName val="H96"/>
      <sheetName val="H90"/>
      <sheetName val="H91"/>
      <sheetName val="H92"/>
      <sheetName val="H93"/>
      <sheetName val="H94"/>
      <sheetName val="68"/>
      <sheetName val="94"/>
      <sheetName val="96"/>
      <sheetName val="93"/>
      <sheetName val="896"/>
      <sheetName val="890"/>
      <sheetName val="368"/>
      <sheetName val="268"/>
      <sheetName val="768"/>
      <sheetName val="768-1"/>
      <sheetName val="796"/>
      <sheetName val="668"/>
      <sheetName val="696"/>
      <sheetName val="468"/>
      <sheetName val="W68"/>
      <sheetName val="W96"/>
      <sheetName val="W90"/>
      <sheetName val="WOR68"/>
      <sheetName val="WOR96"/>
      <sheetName val="SR68"/>
      <sheetName val="SRE68"/>
      <sheetName val="Interco Recon"/>
      <sheetName val="NOL Summary"/>
      <sheetName val="State Import Template"/>
      <sheetName val="%CORPTAX_DATA_CACHE%"/>
      <sheetName val="FYEAR"/>
      <sheetName val="OYEAR"/>
      <sheetName val="FYTD"/>
      <sheetName val="OYTD"/>
      <sheetName val="FMONTH"/>
      <sheetName val="OMONTH"/>
      <sheetName val="FLAST"/>
      <sheetName val="OLAST"/>
      <sheetName val="NWN Gas Reserves Elim"/>
      <sheetName val="CorpTax ENTRIES"/>
      <sheetName val="Prior YTD"/>
      <sheetName val="YTD"/>
      <sheetName val="Month"/>
      <sheetName val="CorpTax Recon"/>
      <sheetName val="Equity in Subs"/>
      <sheetName val="Assumption M1 (Input)"/>
      <sheetName val="Assumption Mthly (Input)"/>
      <sheetName val="1000HOLDCO"/>
      <sheetName val="4949NWNE"/>
      <sheetName val="4949TrailWest"/>
      <sheetName val="4900NWGS"/>
      <sheetName val="4000GRS"/>
      <sheetName val="3000NWE"/>
      <sheetName val="3500NWNGR"/>
      <sheetName val="NWN GR Corp 3500 after-tax"/>
      <sheetName val="5000NWN"/>
      <sheetName val="North Mist"/>
      <sheetName val="Mist"/>
      <sheetName val="6000WTR"/>
      <sheetName val="6000Subs"/>
      <sheetName val="6100"/>
      <sheetName val="6110"/>
      <sheetName val="6111"/>
      <sheetName val="NNGFC"/>
      <sheetName val="4949 NWNE LLC after-tax"/>
      <sheetName val="NWGS 4900 after-tax"/>
      <sheetName val="GRS 4000 after-tax"/>
      <sheetName val="NWE Corp 3000 after-tax"/>
      <sheetName val="Corp 5000 after-tax"/>
      <sheetName val="Mist after tax"/>
      <sheetName val="NNGFC after tax"/>
      <sheetName val="Assumption-Budget Cons (Input)"/>
      <sheetName val="Budget"/>
      <sheetName val="NWN Gas Reserves Budget"/>
      <sheetName val="NWNWaterBudget"/>
      <sheetName val="SOX - Template Instructions"/>
      <sheetName val="Macros"/>
      <sheetName val="SOX Change Log"/>
      <sheetName val="Instructions"/>
      <sheetName val="YTDPTBI"/>
      <sheetName val="POV"/>
      <sheetName val="PQ"/>
      <sheetName val="Pivot"/>
      <sheetName val="PYTD v2"/>
      <sheetName val="YTD v2"/>
      <sheetName val="Month 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Upload"/>
      <sheetName val="Journal Page"/>
      <sheetName val="Old Journal Page"/>
      <sheetName val="Instructions"/>
      <sheetName val="Input"/>
      <sheetName val="Preliminary Gas Stor Inc Stmnt"/>
      <sheetName val="Int Exp &amp; Prop Tax"/>
      <sheetName val="Int Exp True Up"/>
      <sheetName val="Margin Sharing"/>
      <sheetName val="FAS 133 Margin Sharing B3 - Qtr"/>
      <sheetName val="FAS 133 Margin Sharing F2-Qtr"/>
      <sheetName val="Optimization Rev"/>
      <sheetName val="Optimization Adj"/>
      <sheetName val="Recap - NWN Version "/>
      <sheetName val="Recap - TMV"/>
      <sheetName val="Recap - NWN Version Jan-Mar 16"/>
      <sheetName val="Mist Detail"/>
      <sheetName val="JE 133-1 Q2 2016"/>
      <sheetName val="Reclass Margin Sharing"/>
      <sheetName val="CHANGE CONTROL TAB"/>
      <sheetName val="Customer 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ign General Liability"/>
      <sheetName val="Foreign Auto &amp; Workers Comp."/>
    </sheetNames>
    <sheetDataSet>
      <sheetData sheetId="0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S"/>
      <sheetName val="BS"/>
      <sheetName val="CF"/>
      <sheetName val="5023 Summary"/>
      <sheetName val="689"/>
      <sheetName val="690"/>
      <sheetName val="691"/>
      <sheetName val="693"/>
      <sheetName val="694"/>
      <sheetName val="695"/>
      <sheetName val="696"/>
      <sheetName val="698"/>
      <sheetName val="699"/>
      <sheetName val="890"/>
      <sheetName val="900"/>
      <sheetName val="Export to Oracle"/>
      <sheetName val="TB 2014 Actual"/>
      <sheetName val="TB 2013 Actual"/>
      <sheetName val="TB 2012 Actual New"/>
      <sheetName val="TB 2011 Actual New"/>
      <sheetName val="Set Up"/>
      <sheetName val="Drivers"/>
      <sheetName val="Seg3-Oracle"/>
      <sheetName val="Seg4-Oracle"/>
      <sheetName val="Budget Review To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6"/>
      <sheetName val="Assumptions"/>
      <sheetName val="Summary "/>
      <sheetName val="Stats Summary"/>
      <sheetName val="Summary Expenses"/>
      <sheetName val="Golf Operations"/>
      <sheetName val="Sheet4"/>
      <sheetName val="Golf Revenue"/>
      <sheetName val="Rounds and Rates"/>
      <sheetName val="Golf Expenses"/>
      <sheetName val="ProShop"/>
      <sheetName val="F&amp;B"/>
      <sheetName val="F&amp;B Lookup"/>
      <sheetName val="Maintenance"/>
      <sheetName val="G&amp;A"/>
      <sheetName val="Marketing"/>
      <sheetName val="Clubhouse"/>
      <sheetName val="Lookup"/>
      <sheetName val="C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Budget Review Tool"/>
      <sheetName val="ToDo"/>
      <sheetName val="OP1"/>
      <sheetName val="OP2"/>
      <sheetName val="OP3-2003"/>
      <sheetName val="OP3-2004"/>
      <sheetName val="MK1"/>
      <sheetName val="MK2"/>
      <sheetName val="MK3-Group"/>
      <sheetName val="MK3-Individual"/>
      <sheetName val="Rooms"/>
      <sheetName val="Front Office"/>
      <sheetName val="Housekeeping"/>
      <sheetName val="FB"/>
      <sheetName val="Adobe"/>
      <sheetName val="Mustangs &amp; Burros"/>
      <sheetName val="Agave"/>
      <sheetName val="Pool Bar"/>
      <sheetName val="Banquets"/>
      <sheetName val="Catering"/>
      <sheetName val="B&amp;C"/>
      <sheetName val="Conferee Dining"/>
      <sheetName val="Room Service"/>
      <sheetName val="MiniBar"/>
      <sheetName val="Kitchen"/>
      <sheetName val="Admin"/>
      <sheetName val="Conf Services"/>
      <sheetName val="Spa"/>
      <sheetName val="Tele"/>
      <sheetName val="Parking"/>
      <sheetName val="Other Income"/>
      <sheetName val="AG"/>
      <sheetName val="SM"/>
      <sheetName val="RM"/>
      <sheetName val="Energy"/>
      <sheetName val="Emp Cafe"/>
      <sheetName val="Laundry"/>
      <sheetName val="Purchasing"/>
      <sheetName val="One Account Query"/>
      <sheetName val="Master"/>
      <sheetName val="Segments"/>
      <sheetName val="Department Name"/>
      <sheetName val="Set-up"/>
      <sheetName val="Dictionary"/>
      <sheetName val="History From FRx"/>
      <sheetName val="FB Summary"/>
      <sheetName val="Payroll Summary"/>
      <sheetName val="Bonus"/>
      <sheetName val="Format"/>
      <sheetName val="Export to Clarus"/>
      <sheetName val="Proforma"/>
      <sheetName val="Bodega"/>
      <sheetName val="ConfereeDining"/>
      <sheetName val="Emp"/>
      <sheetName val="FTE"/>
      <sheetName val="GL PreOpening"/>
      <sheetName val="GL Hourly 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lf Course"/>
      <sheetName val="Golf Shop"/>
      <sheetName val="Course Maint"/>
      <sheetName val="F&amp;B"/>
      <sheetName val="G&amp;A"/>
      <sheetName val="Mkting"/>
      <sheetName val="Clbhse"/>
      <sheetName val="Habitat&amp;Parks"/>
      <sheetName val="Misc."/>
      <sheetName val="Assmpts"/>
      <sheetName val="Empl.#"/>
      <sheetName val="Capital Expenditures"/>
      <sheetName val="STARTUP CAPITAL"/>
      <sheetName val="DATA SHEET"/>
      <sheetName val="WGP 1999"/>
      <sheetName val="preop"/>
      <sheetName val="7.99to6.00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lendar"/>
      <sheetName val="Per Diem"/>
      <sheetName val="Travel Budget"/>
      <sheetName val="Wage"/>
      <sheetName val="Wages"/>
      <sheetName val="Operations"/>
      <sheetName val="HR"/>
      <sheetName val="IT"/>
      <sheetName val="Sales &amp; Marketing"/>
      <sheetName val="3rd Party"/>
      <sheetName val="Recruiting"/>
      <sheetName val="Expense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alBal"/>
      <sheetName val="USBank"/>
      <sheetName val="ARClear"/>
      <sheetName val="NSFChecks"/>
      <sheetName val="GenlRecv"/>
      <sheetName val="IC#15"/>
      <sheetName val="IC#45"/>
      <sheetName val="Inventory"/>
      <sheetName val="Fixed Assets"/>
      <sheetName val="FAS"/>
      <sheetName val="CIP"/>
      <sheetName val="PpdRETax"/>
      <sheetName val="OtherPpd"/>
      <sheetName val="AcctsPay"/>
      <sheetName val="Accruals"/>
      <sheetName val="Prop Tax"/>
      <sheetName val="ConstContrib"/>
      <sheetName val="CommonStock"/>
      <sheetName val="PdCapital"/>
      <sheetName val="RetEarn"/>
      <sheetName val="COA 5022"/>
      <sheetName val="MMA"/>
      <sheetName val="Securities"/>
      <sheetName val="NoteRecv"/>
      <sheetName val="ARMisc"/>
      <sheetName val="MISC AR CL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IL"/>
      <sheetName val="Conf Serv"/>
      <sheetName val="F&amp;B Sum"/>
      <sheetName val="Kitch"/>
      <sheetName val="Bqt"/>
      <sheetName val="STARTUP CAPI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s to Pull"/>
      <sheetName val="Additions Resort"/>
      <sheetName val="Retention"/>
      <sheetName val="Additions Caldera"/>
      <sheetName val="R&amp;M"/>
      <sheetName val="PPE Request 2"/>
    </sheetNames>
    <definedNames>
      <definedName name="GoAssetChart2" refersTo="#REF!"/>
      <definedName name="test1" refersTo="#REF!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Upload"/>
      <sheetName val="Journal Page"/>
      <sheetName val="OLD Lawson JOURNAL "/>
      <sheetName val="Summary"/>
      <sheetName val="RateSched"/>
      <sheetName val="Journal Breakout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"/>
      <sheetName val="1994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Change Log"/>
      <sheetName val="|"/>
      <sheetName val="Tran Sum"/>
      <sheetName val="||"/>
      <sheetName val="Cash Pos"/>
      <sheetName val="Cash GR"/>
      <sheetName val="CB"/>
      <sheetName val="JV ENTRY"/>
      <sheetName val="|||"/>
      <sheetName val="Date Label"/>
      <sheetName val="Set-up new mo"/>
      <sheetName val="Investments"/>
      <sheetName val="|| (2)"/>
      <sheetName val="Borrowings"/>
      <sheetName val="ST Loan Schedule"/>
      <sheetName val="||| (2)"/>
      <sheetName val="Date Label (2)"/>
      <sheetName val="Summary Report"/>
      <sheetName val="Rate Data"/>
      <sheetName val="Balance Data"/>
      <sheetName val="US-Amount payments"/>
      <sheetName val="US-Item &amp; Tray 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Calculator"/>
      <sheetName val="Optimization Revenue"/>
    </sheetNames>
    <sheetDataSet>
      <sheetData sheetId="0" refreshError="1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 Rec"/>
      <sheetName val="Bank Rec 0309"/>
      <sheetName val="Mar B. Statement"/>
      <sheetName val="Mar GL"/>
      <sheetName val="Checks not In BS"/>
      <sheetName val="Mar Check Register"/>
      <sheetName val="FEB GL"/>
      <sheetName val="FEB BK Statement"/>
      <sheetName val="Feb Check Register"/>
      <sheetName val="Recon pg2"/>
      <sheetName val="Recon pg1"/>
      <sheetName val="Bank Rec 02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ssProjectionBasedIncur"/>
      <sheetName val="ClaimCountProjection"/>
      <sheetName val="LargeLossData"/>
    </sheetNames>
    <sheetDataSet>
      <sheetData sheetId="0" refreshError="1"/>
      <sheetData sheetId="1" refreshError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SBC Loan"/>
      <sheetName val="Debt Covenant Tes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STR"/>
      <sheetName val="Market"/>
      <sheetName val="Segmentation"/>
      <sheetName val="Forecast"/>
      <sheetName val="Actual&amp;Budget"/>
      <sheetName val="FxVar"/>
      <sheetName val="ProForma"/>
      <sheetName val="ProForma2"/>
      <sheetName val="LoanAmortization"/>
      <sheetName val="IRR "/>
      <sheetName val="Valuation"/>
      <sheetName val="Valuation2"/>
      <sheetName val="Ref"/>
      <sheetName val="Occ&amp;A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ick View (2)"/>
      <sheetName val="A"/>
      <sheetName val="2001~CALC"/>
      <sheetName val="2003"/>
      <sheetName val="PDC Detail"/>
      <sheetName val="Income Statements"/>
      <sheetName val="Assumptions"/>
      <sheetName val="Balance Sheets"/>
      <sheetName val="Sources &amp; Uses"/>
      <sheetName val="Ref"/>
      <sheetName val="Project IRR Optimize"/>
      <sheetName val="Presentation CF"/>
      <sheetName val="Unlev. 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K1"/>
      <sheetName val="MK2"/>
      <sheetName val="MK3-Corporate"/>
      <sheetName val="MK3-Leisure"/>
      <sheetName val="MK3-Group Total"/>
      <sheetName val="MK3-Group Regular"/>
      <sheetName val="MK3-Group CMP"/>
      <sheetName val="MK3-Group MMP"/>
      <sheetName val="MK3-Group CMP M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  <sheetName val="Journal Page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V 22 UPLOAD"/>
      <sheetName val="JV22 Shell"/>
      <sheetName val="DEPR"/>
      <sheetName val="JV 92"/>
      <sheetName val="JV92 Shell"/>
      <sheetName val="JV 92 Upload"/>
      <sheetName val="OH DISTB"/>
      <sheetName val="FocusDownloa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ta"/>
      <sheetName val="FAGLB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2.32 ANALYSIS"/>
      <sheetName val="WORKSHEET"/>
      <sheetName val="MAIN"/>
    </sheetNames>
    <sheetDataSet>
      <sheetData sheetId="0"/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STR"/>
      <sheetName val="Market"/>
      <sheetName val="Segmentation"/>
      <sheetName val="Forecast"/>
      <sheetName val="Actual&amp;Budget"/>
      <sheetName val="FxVar"/>
      <sheetName val="ProForma"/>
      <sheetName val="ProForma2"/>
      <sheetName val="Valuation"/>
      <sheetName val="Valuation2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Officers"/>
      <sheetName val="Exempt"/>
      <sheetName val="Office"/>
      <sheetName val="Field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TR1"/>
      <sheetName val="RNA1"/>
      <sheetName val="STR2"/>
      <sheetName val="RNA2"/>
      <sheetName val="STR3"/>
      <sheetName val="RNA3"/>
      <sheetName val="MS"/>
      <sheetName val="MK"/>
      <sheetName val="FxVar"/>
      <sheetName val="ProForma"/>
      <sheetName val="PFComp"/>
      <sheetName val="HOST"/>
      <sheetName val="Comps"/>
      <sheetName val="Inv"/>
      <sheetName val="Ref"/>
      <sheetName val="Stab Year 2012 $$"/>
      <sheetName val="Valuation"/>
      <sheetName val="Actual&amp;Budget"/>
      <sheetName val="Lobby Bar"/>
      <sheetName val="Export to Claru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ms Addition"/>
      <sheetName val="ProForma"/>
      <sheetName val="Inv"/>
      <sheetName val="Condo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 % RATE"/>
      <sheetName val="WA VEHICLES"/>
      <sheetName val="I.S. DEPR (2)"/>
      <sheetName val="12-31-99 ER 38 TRUE UP"/>
      <sheetName val="DEC 99 OH DISTB (2) REVISED"/>
      <sheetName val="ACCT 303.1 &amp; 391.2"/>
      <sheetName val="HUH"/>
      <sheetName val="RECON OF PLANT BALANCES"/>
      <sheetName val="1999 PROVISION 4 DEPR"/>
      <sheetName val="DEPR"/>
      <sheetName val="Sheet1"/>
      <sheetName val="1999 UTILITY PLANT REPORT"/>
      <sheetName val="1999 UTILITY PLANT REPORT (2)"/>
      <sheetName val="ACCT 382 ALLOCATION "/>
      <sheetName val="ACCT 381 ALLOCATION  "/>
      <sheetName val="AFUDC CALC"/>
      <sheetName val="DEPR RAT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ies"/>
      <sheetName val="Large Losses"/>
      <sheetName val="Open Closed dropdown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S"/>
      <sheetName val="07 BUD to 07 FCST"/>
      <sheetName val="KPI"/>
      <sheetName val="MK1"/>
      <sheetName val="MK2"/>
      <sheetName val="MK3-Corporate"/>
      <sheetName val="MK3-Leisure"/>
      <sheetName val="MK3-Group Total"/>
      <sheetName val="MK3-Group Regular"/>
      <sheetName val="MK3-Group CMP"/>
      <sheetName val="MK3-Group MMP"/>
      <sheetName val="FOG"/>
      <sheetName val="440"/>
      <sheetName val="450"/>
      <sheetName val="460"/>
      <sheetName val="470"/>
      <sheetName val="480"/>
      <sheetName val="FB2-Summary"/>
      <sheetName val="FB3-510"/>
      <sheetName val="FB3-516"/>
      <sheetName val="FB3-531"/>
      <sheetName val="FB3-541"/>
      <sheetName val="FB3-542"/>
      <sheetName val="FB3-543"/>
      <sheetName val="FB3-544"/>
      <sheetName val="FB3-545"/>
      <sheetName val="FB3-550"/>
      <sheetName val="FB3-570"/>
      <sheetName val="FB Summary"/>
      <sheetName val="FB Summary %"/>
      <sheetName val="500"/>
      <sheetName val="510"/>
      <sheetName val="516"/>
      <sheetName val="531"/>
      <sheetName val="541"/>
      <sheetName val="542"/>
      <sheetName val="543"/>
      <sheetName val="544"/>
      <sheetName val="545"/>
      <sheetName val="550"/>
      <sheetName val="560"/>
      <sheetName val="570"/>
      <sheetName val="580"/>
      <sheetName val="590"/>
      <sheetName val="Golf Course Stats "/>
      <sheetName val="Golf Summary"/>
      <sheetName val="620"/>
      <sheetName val="630"/>
      <sheetName val="659"/>
      <sheetName val="662"/>
      <sheetName val="664"/>
      <sheetName val="Spa Treatment Stats"/>
      <sheetName val="666"/>
      <sheetName val="720"/>
      <sheetName val="735"/>
      <sheetName val="740"/>
      <sheetName val="751"/>
      <sheetName val="752"/>
      <sheetName val="753"/>
      <sheetName val="795"/>
      <sheetName val="800"/>
      <sheetName val="825"/>
      <sheetName val="850"/>
      <sheetName val="875"/>
      <sheetName val="885"/>
      <sheetName val="890"/>
      <sheetName val="900"/>
      <sheetName val="910"/>
      <sheetName val="920"/>
      <sheetName val="980"/>
      <sheetName val="PRS"/>
      <sheetName val="FTE"/>
      <sheetName val="Set Up"/>
      <sheetName val="Drivers"/>
      <sheetName val="TB 2007 Actual"/>
      <sheetName val="TB 2006 Budget"/>
      <sheetName val="TB 2006 Actual"/>
      <sheetName val="TB 2005 Actual"/>
      <sheetName val="TB 2004 Actual"/>
      <sheetName val="TB 2003 Actual"/>
      <sheetName val="Seg3-Oracle"/>
      <sheetName val="Seg4-Oracle"/>
      <sheetName val="Segment 3&amp;4 Clarus"/>
      <sheetName val="Export to Oracle"/>
      <sheetName val="IFF -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yr Segmentation"/>
      <sheetName val="Valuation"/>
      <sheetName val="Revenue"/>
      <sheetName val="Proforma without (2)"/>
      <sheetName val="Profit"/>
      <sheetName val="Market "/>
      <sheetName val="Proforma without"/>
      <sheetName val="Three Meal"/>
      <sheetName val="5yr Segmentation (2)"/>
      <sheetName val="Updated Andre Room Stats "/>
      <sheetName val="Andre Room Stats"/>
      <sheetName val="Profit-DHR (2)"/>
      <sheetName val="STR "/>
      <sheetName val="Water Garden Covers &amp; Payroll"/>
      <sheetName val="P&amp;L Pool"/>
      <sheetName val="Payroll-Pool Oper's"/>
      <sheetName val="P&amp;L F&amp;B "/>
      <sheetName val="Payroll - F&amp;B "/>
      <sheetName val="P&amp;L Banquets"/>
      <sheetName val="F&amp;B Comp 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0"/>
      <sheetName val="Spa&amp;Club Summary"/>
      <sheetName val="Intro"/>
      <sheetName val="Membership (2)"/>
      <sheetName val="Membership Lookup "/>
      <sheetName val="Lookup Revenue"/>
      <sheetName val="Lookup Membership"/>
      <sheetName val="Membership"/>
      <sheetName val="Membership Stats"/>
      <sheetName val="Fitness"/>
      <sheetName val="Spa-L"/>
      <sheetName val="Spa"/>
      <sheetName val="Rounds and Rates"/>
      <sheetName val="Treatment Rooms"/>
      <sheetName val="Spa Stats"/>
      <sheetName val="Tennis&amp;Racquet"/>
      <sheetName val="Club Ops"/>
      <sheetName val="Club Admin"/>
      <sheetName val="Water Garden Covers &amp; Payroll"/>
      <sheetName val="Q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Upload"/>
      <sheetName val="Journal Page"/>
      <sheetName val="OLD JOURNAL"/>
      <sheetName val="CUST 2012"/>
      <sheetName val="CustomerCounts"/>
      <sheetName val="Rev by Distr"/>
      <sheetName val="Notes"/>
      <sheetName val="JE 59 2012-1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  <sheetName val="Conversion 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Do"/>
      <sheetName val="To Be Updated"/>
      <sheetName val="Budget Review Tool 05"/>
      <sheetName val="OP1 081204"/>
      <sheetName val="OP1 082304"/>
      <sheetName val="04 FC vs 03 Actual"/>
      <sheetName val="04 FC vs 04 Bud"/>
      <sheetName val="Room Var"/>
      <sheetName val="F&amp;B Var"/>
      <sheetName val="Budget Summary03-OP2"/>
      <sheetName val="Budget Summary04-OP2"/>
      <sheetName val="Budget Summary05-OP2"/>
      <sheetName val="2001 OP3"/>
      <sheetName val="2002 OP3"/>
      <sheetName val="2003 OP3"/>
      <sheetName val="2004 OP3"/>
      <sheetName val="Cash Flow 04"/>
      <sheetName val="Budget Review Tool"/>
      <sheetName val="OP1"/>
      <sheetName val="OP2"/>
      <sheetName val="Forecast by Quarters 06"/>
      <sheetName val="Forecast Variance"/>
      <sheetName val="2006 OP3"/>
      <sheetName val="Cash Flow 05"/>
      <sheetName val="2005 OP3"/>
      <sheetName val="Cash Flow 06"/>
      <sheetName val="MK1 Variance"/>
      <sheetName val="MK1"/>
      <sheetName val="MK2"/>
      <sheetName val="MK3-Individual"/>
      <sheetName val="MK3-Group"/>
      <sheetName val="MK3 Banquets"/>
      <sheetName val="MK3 Catering"/>
      <sheetName val="MK3 J. Taylor's"/>
      <sheetName val="MK3 Rm Svc"/>
      <sheetName val="709"/>
      <sheetName val="Rooms"/>
      <sheetName val="408"/>
      <sheetName val="409"/>
      <sheetName val="FB"/>
      <sheetName val="510"/>
      <sheetName val="511"/>
      <sheetName val="512"/>
      <sheetName val="513"/>
      <sheetName val="514"/>
      <sheetName val="515"/>
      <sheetName val="612"/>
      <sheetName val="700"/>
      <sheetName val="707"/>
      <sheetName val="725"/>
      <sheetName val="800"/>
      <sheetName val="825"/>
      <sheetName val="850"/>
      <sheetName val="875"/>
      <sheetName val="925"/>
      <sheetName val="975"/>
      <sheetName val="Payroll Summary"/>
      <sheetName val="FTE"/>
      <sheetName val="History From FRx"/>
      <sheetName val="Export stats to Clarus"/>
      <sheetName val="Export to Clarus"/>
      <sheetName val="FB Summary"/>
      <sheetName val="Department and Head Count"/>
      <sheetName val="Set-up"/>
      <sheetName val="Segments"/>
      <sheetName val="Format"/>
      <sheetName val="Payroll Tax Worksheet"/>
      <sheetName val="Dictionary"/>
      <sheetName val="Master"/>
      <sheetName val="One Account Query"/>
      <sheetName val="2001 ACT Probably delete."/>
      <sheetName val="Proforma"/>
      <sheetName val="90 Day Forecast Variance"/>
      <sheetName val="90 Day Forecast Summary-OP2"/>
      <sheetName val="2000 Final"/>
      <sheetName val="2001 Final"/>
      <sheetName val="2002 Final"/>
      <sheetName val="2003 Final"/>
      <sheetName val="2004 Final"/>
      <sheetName val="2005 Final"/>
      <sheetName val="Forecast Variance to Prior Year"/>
      <sheetName val="Budget by Quarters"/>
      <sheetName val="Mar-May03"/>
      <sheetName val="Apr-Jun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om Revenue"/>
      <sheetName val="Flagler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WKSHT"/>
      <sheetName val="CALNDR"/>
      <sheetName val="Seg1"/>
      <sheetName val="Seg2"/>
      <sheetName val="Seg3"/>
      <sheetName val="Se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70AF-2DFE-4B2D-BB82-27C931AA5049}">
  <sheetPr>
    <tabColor theme="4"/>
    <pageSetUpPr fitToPage="1"/>
  </sheetPr>
  <dimension ref="B2:F74"/>
  <sheetViews>
    <sheetView workbookViewId="0">
      <selection activeCell="L25" sqref="L25"/>
    </sheetView>
  </sheetViews>
  <sheetFormatPr defaultRowHeight="12.75" x14ac:dyDescent="0.2"/>
  <cols>
    <col min="1" max="1" width="2.140625" style="39" customWidth="1"/>
    <col min="2" max="2" width="4" style="43" bestFit="1" customWidth="1"/>
    <col min="3" max="3" width="42.28515625" style="39" bestFit="1" customWidth="1"/>
    <col min="4" max="4" width="9.5703125" style="39" bestFit="1" customWidth="1"/>
    <col min="5" max="5" width="13.140625" style="39" customWidth="1"/>
    <col min="6" max="6" width="8.28515625" style="39" bestFit="1" customWidth="1"/>
    <col min="7" max="16384" width="9.140625" style="39"/>
  </cols>
  <sheetData>
    <row r="2" spans="2:6" x14ac:dyDescent="0.2">
      <c r="B2" s="40" t="s">
        <v>133</v>
      </c>
    </row>
    <row r="3" spans="2:6" x14ac:dyDescent="0.2">
      <c r="B3" s="41" t="s">
        <v>100</v>
      </c>
    </row>
    <row r="5" spans="2:6" x14ac:dyDescent="0.2">
      <c r="B5" s="42" t="s">
        <v>0</v>
      </c>
    </row>
    <row r="6" spans="2:6" x14ac:dyDescent="0.2">
      <c r="D6" s="44" t="s">
        <v>78</v>
      </c>
      <c r="E6" s="44" t="s">
        <v>89</v>
      </c>
      <c r="F6" s="44" t="s">
        <v>89</v>
      </c>
    </row>
    <row r="7" spans="2:6" x14ac:dyDescent="0.2">
      <c r="B7" s="45" t="s">
        <v>99</v>
      </c>
      <c r="C7" s="46" t="s">
        <v>102</v>
      </c>
      <c r="D7" s="45" t="s">
        <v>73</v>
      </c>
      <c r="E7" s="45" t="s">
        <v>90</v>
      </c>
      <c r="F7" s="45" t="s">
        <v>73</v>
      </c>
    </row>
    <row r="8" spans="2:6" x14ac:dyDescent="0.2">
      <c r="B8" s="47">
        <v>1</v>
      </c>
      <c r="C8" s="39" t="s">
        <v>79</v>
      </c>
      <c r="D8" s="48">
        <v>5157.5</v>
      </c>
      <c r="E8" s="49">
        <v>0</v>
      </c>
      <c r="F8" s="50">
        <f>SUM(D8:E8)</f>
        <v>5157.5</v>
      </c>
    </row>
    <row r="9" spans="2:6" x14ac:dyDescent="0.2">
      <c r="B9" s="47"/>
      <c r="D9" s="48"/>
      <c r="E9" s="49"/>
      <c r="F9" s="50"/>
    </row>
    <row r="10" spans="2:6" x14ac:dyDescent="0.2">
      <c r="B10" s="47">
        <v>2</v>
      </c>
      <c r="C10" s="51" t="s">
        <v>103</v>
      </c>
      <c r="D10" s="52">
        <f>SUM(D8:D8)</f>
        <v>5157.5</v>
      </c>
      <c r="E10" s="52">
        <f>SUM(E8:E8)</f>
        <v>0</v>
      </c>
      <c r="F10" s="52">
        <f>SUM(F8:F8)</f>
        <v>5157.5</v>
      </c>
    </row>
    <row r="11" spans="2:6" x14ac:dyDescent="0.2">
      <c r="B11" s="45"/>
      <c r="C11" s="45"/>
      <c r="D11" s="45"/>
      <c r="E11" s="45"/>
      <c r="F11" s="45"/>
    </row>
    <row r="12" spans="2:6" x14ac:dyDescent="0.2">
      <c r="B12" s="44"/>
      <c r="C12" s="53" t="s">
        <v>91</v>
      </c>
      <c r="D12" s="45"/>
      <c r="E12" s="45"/>
      <c r="F12" s="45"/>
    </row>
    <row r="13" spans="2:6" x14ac:dyDescent="0.2">
      <c r="B13" s="47">
        <v>1</v>
      </c>
      <c r="C13" s="42" t="s">
        <v>18</v>
      </c>
      <c r="D13" s="54"/>
      <c r="E13" s="55"/>
      <c r="F13" s="50">
        <f t="shared" ref="F13:F32" si="0">SUM(D13:E13)</f>
        <v>0</v>
      </c>
    </row>
    <row r="14" spans="2:6" x14ac:dyDescent="0.2">
      <c r="B14" s="47">
        <v>2</v>
      </c>
      <c r="C14" s="42" t="s">
        <v>19</v>
      </c>
      <c r="D14" s="54"/>
      <c r="E14" s="55"/>
      <c r="F14" s="50">
        <f t="shared" si="0"/>
        <v>0</v>
      </c>
    </row>
    <row r="15" spans="2:6" x14ac:dyDescent="0.2">
      <c r="B15" s="47">
        <v>3</v>
      </c>
      <c r="C15" s="42" t="s">
        <v>20</v>
      </c>
      <c r="D15" s="54"/>
      <c r="E15" s="55"/>
      <c r="F15" s="50">
        <f t="shared" si="0"/>
        <v>0</v>
      </c>
    </row>
    <row r="16" spans="2:6" x14ac:dyDescent="0.2">
      <c r="B16" s="47">
        <v>4</v>
      </c>
      <c r="C16" s="42" t="s">
        <v>21</v>
      </c>
      <c r="D16" s="54"/>
      <c r="E16" s="55"/>
      <c r="F16" s="50">
        <f t="shared" si="0"/>
        <v>0</v>
      </c>
    </row>
    <row r="17" spans="2:6" x14ac:dyDescent="0.2">
      <c r="B17" s="47">
        <v>5</v>
      </c>
      <c r="C17" s="42" t="s">
        <v>22</v>
      </c>
      <c r="D17" s="54"/>
      <c r="E17" s="55"/>
      <c r="F17" s="50">
        <f t="shared" si="0"/>
        <v>0</v>
      </c>
    </row>
    <row r="18" spans="2:6" x14ac:dyDescent="0.2">
      <c r="B18" s="47">
        <v>6</v>
      </c>
      <c r="C18" s="42" t="s">
        <v>23</v>
      </c>
      <c r="D18" s="54"/>
      <c r="E18" s="55"/>
      <c r="F18" s="50">
        <f t="shared" si="0"/>
        <v>0</v>
      </c>
    </row>
    <row r="19" spans="2:6" x14ac:dyDescent="0.2">
      <c r="B19" s="47">
        <v>7</v>
      </c>
      <c r="C19" s="42" t="s">
        <v>24</v>
      </c>
      <c r="D19" s="54">
        <v>788.48</v>
      </c>
      <c r="E19" s="55"/>
      <c r="F19" s="50">
        <f>SUM(D19:E19)</f>
        <v>788.48</v>
      </c>
    </row>
    <row r="20" spans="2:6" x14ac:dyDescent="0.2">
      <c r="B20" s="47">
        <v>8</v>
      </c>
      <c r="C20" s="42" t="s">
        <v>25</v>
      </c>
      <c r="D20" s="54"/>
      <c r="E20" s="55"/>
      <c r="F20" s="50">
        <f t="shared" si="0"/>
        <v>0</v>
      </c>
    </row>
    <row r="21" spans="2:6" x14ac:dyDescent="0.2">
      <c r="B21" s="47">
        <v>9</v>
      </c>
      <c r="C21" s="42" t="s">
        <v>26</v>
      </c>
      <c r="D21" s="54"/>
      <c r="E21" s="55"/>
      <c r="F21" s="50">
        <f t="shared" si="0"/>
        <v>0</v>
      </c>
    </row>
    <row r="22" spans="2:6" x14ac:dyDescent="0.2">
      <c r="B22" s="47">
        <v>10</v>
      </c>
      <c r="C22" s="42" t="s">
        <v>27</v>
      </c>
      <c r="D22" s="54"/>
      <c r="E22" s="55"/>
      <c r="F22" s="50">
        <f t="shared" si="0"/>
        <v>0</v>
      </c>
    </row>
    <row r="23" spans="2:6" x14ac:dyDescent="0.2">
      <c r="B23" s="47">
        <v>11</v>
      </c>
      <c r="C23" s="42" t="s">
        <v>28</v>
      </c>
      <c r="D23" s="54">
        <v>5819.11</v>
      </c>
      <c r="E23" s="55"/>
      <c r="F23" s="50">
        <f t="shared" si="0"/>
        <v>5819.11</v>
      </c>
    </row>
    <row r="24" spans="2:6" x14ac:dyDescent="0.2">
      <c r="B24" s="47">
        <v>12</v>
      </c>
      <c r="C24" s="42" t="s">
        <v>29</v>
      </c>
      <c r="D24" s="54"/>
      <c r="E24" s="55"/>
      <c r="F24" s="50">
        <f t="shared" si="0"/>
        <v>0</v>
      </c>
    </row>
    <row r="25" spans="2:6" x14ac:dyDescent="0.2">
      <c r="B25" s="47">
        <v>13</v>
      </c>
      <c r="C25" s="42" t="s">
        <v>30</v>
      </c>
      <c r="D25" s="54"/>
      <c r="E25" s="55"/>
      <c r="F25" s="50">
        <f t="shared" si="0"/>
        <v>0</v>
      </c>
    </row>
    <row r="26" spans="2:6" x14ac:dyDescent="0.2">
      <c r="B26" s="47">
        <v>14</v>
      </c>
      <c r="C26" s="42" t="s">
        <v>31</v>
      </c>
      <c r="D26" s="54"/>
      <c r="E26" s="55"/>
      <c r="F26" s="50">
        <f t="shared" si="0"/>
        <v>0</v>
      </c>
    </row>
    <row r="27" spans="2:6" x14ac:dyDescent="0.2">
      <c r="B27" s="47">
        <v>15</v>
      </c>
      <c r="C27" s="42" t="s">
        <v>32</v>
      </c>
      <c r="D27" s="54"/>
      <c r="E27" s="55"/>
      <c r="F27" s="50">
        <f t="shared" si="0"/>
        <v>0</v>
      </c>
    </row>
    <row r="28" spans="2:6" x14ac:dyDescent="0.2">
      <c r="B28" s="47">
        <v>16</v>
      </c>
      <c r="C28" s="42" t="s">
        <v>33</v>
      </c>
      <c r="D28" s="54"/>
      <c r="E28" s="55"/>
      <c r="F28" s="50">
        <f t="shared" si="0"/>
        <v>0</v>
      </c>
    </row>
    <row r="29" spans="2:6" x14ac:dyDescent="0.2">
      <c r="B29" s="47">
        <v>17</v>
      </c>
      <c r="C29" s="42" t="s">
        <v>34</v>
      </c>
      <c r="D29" s="54"/>
      <c r="E29" s="55"/>
      <c r="F29" s="50">
        <f t="shared" si="0"/>
        <v>0</v>
      </c>
    </row>
    <row r="30" spans="2:6" x14ac:dyDescent="0.2">
      <c r="B30" s="47">
        <v>18</v>
      </c>
      <c r="C30" s="42" t="s">
        <v>35</v>
      </c>
      <c r="D30" s="54"/>
      <c r="E30" s="55"/>
      <c r="F30" s="50">
        <f t="shared" si="0"/>
        <v>0</v>
      </c>
    </row>
    <row r="31" spans="2:6" x14ac:dyDescent="0.2">
      <c r="B31" s="47">
        <v>19</v>
      </c>
      <c r="C31" s="42" t="s">
        <v>36</v>
      </c>
      <c r="D31" s="54"/>
      <c r="E31" s="55"/>
      <c r="F31" s="50">
        <f t="shared" si="0"/>
        <v>0</v>
      </c>
    </row>
    <row r="32" spans="2:6" x14ac:dyDescent="0.2">
      <c r="B32" s="47">
        <v>20</v>
      </c>
      <c r="C32" s="42" t="s">
        <v>37</v>
      </c>
      <c r="D32" s="56">
        <v>200</v>
      </c>
      <c r="E32" s="55"/>
      <c r="F32" s="50">
        <f t="shared" si="0"/>
        <v>200</v>
      </c>
    </row>
    <row r="33" spans="2:6" x14ac:dyDescent="0.2">
      <c r="B33" s="47">
        <v>21</v>
      </c>
      <c r="C33" s="57" t="s">
        <v>104</v>
      </c>
      <c r="D33" s="58">
        <f>SUM(D13:D32)</f>
        <v>6807.59</v>
      </c>
      <c r="E33" s="58">
        <f>SUM(E13:E32)</f>
        <v>0</v>
      </c>
      <c r="F33" s="58">
        <f>SUM(F13:F32)</f>
        <v>6807.59</v>
      </c>
    </row>
    <row r="34" spans="2:6" x14ac:dyDescent="0.2">
      <c r="B34" s="47">
        <v>3</v>
      </c>
      <c r="C34" s="42" t="s">
        <v>38</v>
      </c>
      <c r="D34" s="59"/>
      <c r="E34" s="55"/>
      <c r="F34" s="50">
        <f t="shared" ref="F34:F46" si="1">SUM(D34:E34)</f>
        <v>0</v>
      </c>
    </row>
    <row r="35" spans="2:6" x14ac:dyDescent="0.2">
      <c r="B35" s="47">
        <v>4</v>
      </c>
      <c r="C35" s="42" t="s">
        <v>39</v>
      </c>
      <c r="D35" s="59"/>
      <c r="E35" s="55"/>
      <c r="F35" s="50">
        <f t="shared" si="1"/>
        <v>0</v>
      </c>
    </row>
    <row r="36" spans="2:6" x14ac:dyDescent="0.2">
      <c r="B36" s="47">
        <v>5</v>
      </c>
      <c r="C36" s="42" t="s">
        <v>40</v>
      </c>
      <c r="D36" s="59"/>
      <c r="E36" s="55"/>
      <c r="F36" s="50">
        <f t="shared" si="1"/>
        <v>0</v>
      </c>
    </row>
    <row r="37" spans="2:6" x14ac:dyDescent="0.2">
      <c r="B37" s="47">
        <v>6</v>
      </c>
      <c r="C37" s="42" t="s">
        <v>41</v>
      </c>
      <c r="D37" s="59">
        <v>50</v>
      </c>
      <c r="E37" s="55"/>
      <c r="F37" s="50">
        <f t="shared" si="1"/>
        <v>50</v>
      </c>
    </row>
    <row r="38" spans="2:6" x14ac:dyDescent="0.2">
      <c r="B38" s="47">
        <v>7</v>
      </c>
      <c r="C38" s="42" t="s">
        <v>42</v>
      </c>
      <c r="D38" s="59"/>
      <c r="E38" s="55"/>
      <c r="F38" s="50">
        <f t="shared" si="1"/>
        <v>0</v>
      </c>
    </row>
    <row r="39" spans="2:6" x14ac:dyDescent="0.2">
      <c r="B39" s="47">
        <v>8</v>
      </c>
      <c r="C39" s="42" t="s">
        <v>43</v>
      </c>
      <c r="D39" s="59"/>
      <c r="E39" s="55"/>
      <c r="F39" s="50">
        <f t="shared" si="1"/>
        <v>0</v>
      </c>
    </row>
    <row r="40" spans="2:6" x14ac:dyDescent="0.2">
      <c r="B40" s="47">
        <v>9</v>
      </c>
      <c r="C40" s="42" t="s">
        <v>44</v>
      </c>
      <c r="D40" s="59"/>
      <c r="E40" s="55"/>
      <c r="F40" s="50">
        <f t="shared" si="1"/>
        <v>0</v>
      </c>
    </row>
    <row r="41" spans="2:6" x14ac:dyDescent="0.2">
      <c r="B41" s="47">
        <v>10</v>
      </c>
      <c r="C41" s="42" t="s">
        <v>45</v>
      </c>
      <c r="D41" s="59"/>
      <c r="E41" s="55"/>
      <c r="F41" s="50">
        <f t="shared" si="1"/>
        <v>0</v>
      </c>
    </row>
    <row r="42" spans="2:6" x14ac:dyDescent="0.2">
      <c r="B42" s="47">
        <v>11</v>
      </c>
      <c r="C42" s="42" t="s">
        <v>46</v>
      </c>
      <c r="D42" s="59">
        <v>20</v>
      </c>
      <c r="E42" s="55"/>
      <c r="F42" s="50">
        <f t="shared" si="1"/>
        <v>20</v>
      </c>
    </row>
    <row r="43" spans="2:6" x14ac:dyDescent="0.2">
      <c r="B43" s="47">
        <v>12</v>
      </c>
      <c r="C43" s="42" t="s">
        <v>47</v>
      </c>
      <c r="D43" s="59"/>
      <c r="E43" s="55"/>
      <c r="F43" s="50">
        <f t="shared" si="1"/>
        <v>0</v>
      </c>
    </row>
    <row r="44" spans="2:6" x14ac:dyDescent="0.2">
      <c r="B44" s="47">
        <v>13</v>
      </c>
      <c r="C44" s="42" t="s">
        <v>48</v>
      </c>
      <c r="D44" s="59"/>
      <c r="E44" s="55"/>
      <c r="F44" s="50">
        <f t="shared" si="1"/>
        <v>0</v>
      </c>
    </row>
    <row r="45" spans="2:6" x14ac:dyDescent="0.2">
      <c r="B45" s="47">
        <v>14</v>
      </c>
      <c r="C45" s="42" t="s">
        <v>49</v>
      </c>
      <c r="D45" s="59"/>
      <c r="E45" s="55"/>
      <c r="F45" s="50">
        <f t="shared" si="1"/>
        <v>0</v>
      </c>
    </row>
    <row r="46" spans="2:6" x14ac:dyDescent="0.2">
      <c r="B46" s="47">
        <v>15</v>
      </c>
      <c r="C46" s="42" t="s">
        <v>50</v>
      </c>
      <c r="D46" s="59"/>
      <c r="E46" s="55"/>
      <c r="F46" s="50">
        <f t="shared" si="1"/>
        <v>0</v>
      </c>
    </row>
    <row r="47" spans="2:6" x14ac:dyDescent="0.2">
      <c r="B47" s="47">
        <v>16</v>
      </c>
      <c r="C47" s="42" t="s">
        <v>106</v>
      </c>
      <c r="D47" s="60">
        <f>SUM(D33:D46)</f>
        <v>6877.59</v>
      </c>
      <c r="E47" s="60">
        <f>SUM(E33:E46)</f>
        <v>0</v>
      </c>
      <c r="F47" s="60">
        <f>SUM(F33:F46)</f>
        <v>6877.59</v>
      </c>
    </row>
    <row r="48" spans="2:6" x14ac:dyDescent="0.2">
      <c r="B48" s="47">
        <v>17</v>
      </c>
      <c r="C48" s="42" t="s">
        <v>51</v>
      </c>
      <c r="D48" s="61"/>
      <c r="E48" s="61"/>
      <c r="F48" s="61"/>
    </row>
    <row r="49" spans="2:6" x14ac:dyDescent="0.2">
      <c r="B49" s="47">
        <v>18</v>
      </c>
      <c r="C49" s="42" t="s">
        <v>52</v>
      </c>
      <c r="D49" s="61"/>
      <c r="E49" s="61"/>
      <c r="F49" s="61"/>
    </row>
    <row r="50" spans="2:6" ht="13.5" thickBot="1" x14ac:dyDescent="0.25">
      <c r="B50" s="47">
        <v>19</v>
      </c>
      <c r="C50" s="57" t="s">
        <v>107</v>
      </c>
      <c r="D50" s="62">
        <f>D10-D47</f>
        <v>-1720.0900000000001</v>
      </c>
      <c r="E50" s="62">
        <f>E10-E47</f>
        <v>0</v>
      </c>
      <c r="F50" s="62">
        <f>F10-F47</f>
        <v>-1720.0900000000001</v>
      </c>
    </row>
    <row r="51" spans="2:6" ht="13.5" thickTop="1" x14ac:dyDescent="0.2">
      <c r="B51" s="47"/>
      <c r="D51" s="42"/>
      <c r="E51" s="42"/>
      <c r="F51" s="42"/>
    </row>
    <row r="52" spans="2:6" x14ac:dyDescent="0.2">
      <c r="B52" s="47"/>
      <c r="C52" s="46" t="s">
        <v>88</v>
      </c>
      <c r="D52" s="63"/>
      <c r="E52" s="42"/>
      <c r="F52" s="42"/>
    </row>
    <row r="53" spans="2:6" x14ac:dyDescent="0.2">
      <c r="B53" s="47">
        <v>22</v>
      </c>
      <c r="C53" s="64" t="s">
        <v>1</v>
      </c>
      <c r="D53" s="65">
        <v>55000</v>
      </c>
      <c r="E53" s="42"/>
      <c r="F53" s="50">
        <f>SUM(D53:E53)</f>
        <v>55000</v>
      </c>
    </row>
    <row r="54" spans="2:6" x14ac:dyDescent="0.2">
      <c r="B54" s="47">
        <v>23</v>
      </c>
      <c r="C54" s="64" t="s">
        <v>2</v>
      </c>
      <c r="D54" s="66">
        <v>26326.65</v>
      </c>
      <c r="E54" s="42"/>
      <c r="F54" s="50">
        <f t="shared" ref="F54:F69" si="2">SUM(D54:E54)</f>
        <v>26326.65</v>
      </c>
    </row>
    <row r="55" spans="2:6" x14ac:dyDescent="0.2">
      <c r="B55" s="47">
        <v>24</v>
      </c>
      <c r="C55" s="40" t="s">
        <v>3</v>
      </c>
      <c r="D55" s="67">
        <v>28673.35</v>
      </c>
      <c r="E55" s="68"/>
      <c r="F55" s="69">
        <f t="shared" si="2"/>
        <v>28673.35</v>
      </c>
    </row>
    <row r="56" spans="2:6" x14ac:dyDescent="0.2">
      <c r="B56" s="47">
        <v>25</v>
      </c>
      <c r="C56" s="64" t="s">
        <v>4</v>
      </c>
      <c r="D56" s="65"/>
      <c r="E56" s="42"/>
      <c r="F56" s="50">
        <f>SUM(D56:E56)</f>
        <v>0</v>
      </c>
    </row>
    <row r="57" spans="2:6" x14ac:dyDescent="0.2">
      <c r="B57" s="47"/>
      <c r="C57" s="64" t="s">
        <v>5</v>
      </c>
      <c r="D57" s="65"/>
      <c r="E57" s="42"/>
      <c r="F57" s="50">
        <f t="shared" si="2"/>
        <v>0</v>
      </c>
    </row>
    <row r="58" spans="2:6" x14ac:dyDescent="0.2">
      <c r="B58" s="47">
        <v>26</v>
      </c>
      <c r="C58" s="64" t="s">
        <v>6</v>
      </c>
      <c r="D58" s="65"/>
      <c r="E58" s="42"/>
      <c r="F58" s="50">
        <f t="shared" si="2"/>
        <v>0</v>
      </c>
    </row>
    <row r="59" spans="2:6" x14ac:dyDescent="0.2">
      <c r="B59" s="47"/>
      <c r="C59" s="64" t="s">
        <v>7</v>
      </c>
      <c r="D59" s="65"/>
      <c r="E59" s="42"/>
      <c r="F59" s="50">
        <f t="shared" si="2"/>
        <v>0</v>
      </c>
    </row>
    <row r="60" spans="2:6" x14ac:dyDescent="0.2">
      <c r="B60" s="47">
        <v>27</v>
      </c>
      <c r="C60" s="64" t="s">
        <v>8</v>
      </c>
      <c r="D60" s="65"/>
      <c r="E60" s="42"/>
      <c r="F60" s="50">
        <f t="shared" si="2"/>
        <v>0</v>
      </c>
    </row>
    <row r="61" spans="2:6" x14ac:dyDescent="0.2">
      <c r="B61" s="47"/>
      <c r="C61" s="64" t="s">
        <v>9</v>
      </c>
      <c r="D61" s="65"/>
      <c r="E61" s="42"/>
      <c r="F61" s="50">
        <f t="shared" si="2"/>
        <v>0</v>
      </c>
    </row>
    <row r="62" spans="2:6" x14ac:dyDescent="0.2">
      <c r="B62" s="47">
        <v>28</v>
      </c>
      <c r="C62" s="64" t="s">
        <v>10</v>
      </c>
      <c r="D62" s="65"/>
      <c r="E62" s="42"/>
      <c r="F62" s="50">
        <f t="shared" si="2"/>
        <v>0</v>
      </c>
    </row>
    <row r="63" spans="2:6" x14ac:dyDescent="0.2">
      <c r="B63" s="47"/>
      <c r="C63" s="64" t="s">
        <v>11</v>
      </c>
      <c r="D63" s="65"/>
      <c r="E63" s="42"/>
      <c r="F63" s="50">
        <f t="shared" si="2"/>
        <v>0</v>
      </c>
    </row>
    <row r="64" spans="2:6" x14ac:dyDescent="0.2">
      <c r="B64" s="47">
        <v>29</v>
      </c>
      <c r="C64" s="64" t="s">
        <v>12</v>
      </c>
      <c r="D64" s="65">
        <v>-55000</v>
      </c>
      <c r="E64" s="42"/>
      <c r="F64" s="50">
        <f>SUM(D64:E64)</f>
        <v>-55000</v>
      </c>
    </row>
    <row r="65" spans="2:6" x14ac:dyDescent="0.2">
      <c r="B65" s="47"/>
      <c r="C65" s="64" t="s">
        <v>13</v>
      </c>
      <c r="D65" s="65">
        <v>26326.65</v>
      </c>
      <c r="E65" s="42"/>
      <c r="F65" s="50">
        <f t="shared" si="2"/>
        <v>26326.65</v>
      </c>
    </row>
    <row r="66" spans="2:6" x14ac:dyDescent="0.2">
      <c r="B66" s="47">
        <v>30</v>
      </c>
      <c r="C66" s="64" t="s">
        <v>14</v>
      </c>
      <c r="D66" s="65"/>
      <c r="E66" s="42"/>
      <c r="F66" s="50">
        <f t="shared" si="2"/>
        <v>0</v>
      </c>
    </row>
    <row r="67" spans="2:6" x14ac:dyDescent="0.2">
      <c r="B67" s="47"/>
      <c r="C67" s="64" t="s">
        <v>15</v>
      </c>
      <c r="D67" s="65">
        <v>850.94875000000002</v>
      </c>
      <c r="E67" s="42"/>
      <c r="F67" s="50">
        <f t="shared" si="2"/>
        <v>850.94875000000002</v>
      </c>
    </row>
    <row r="68" spans="2:6" x14ac:dyDescent="0.2">
      <c r="B68" s="47">
        <v>31</v>
      </c>
      <c r="C68" s="64" t="s">
        <v>16</v>
      </c>
      <c r="D68" s="65"/>
      <c r="E68" s="42"/>
      <c r="F68" s="50">
        <f t="shared" si="2"/>
        <v>0</v>
      </c>
    </row>
    <row r="69" spans="2:6" x14ac:dyDescent="0.2">
      <c r="B69" s="47"/>
      <c r="C69" s="64" t="s">
        <v>17</v>
      </c>
      <c r="D69" s="65"/>
      <c r="E69" s="42"/>
      <c r="F69" s="50">
        <f t="shared" si="2"/>
        <v>0</v>
      </c>
    </row>
    <row r="70" spans="2:6" x14ac:dyDescent="0.2">
      <c r="B70" s="47">
        <v>32</v>
      </c>
      <c r="C70" s="40" t="s">
        <v>105</v>
      </c>
      <c r="D70" s="67">
        <f>SUM(D55:D69)</f>
        <v>850.94875000000002</v>
      </c>
      <c r="E70" s="69">
        <f>SUM(E53:E69)</f>
        <v>0</v>
      </c>
      <c r="F70" s="69">
        <f>SUM(F55:F69)</f>
        <v>850.94875000000002</v>
      </c>
    </row>
    <row r="71" spans="2:6" x14ac:dyDescent="0.2">
      <c r="B71" s="47"/>
      <c r="C71" s="42"/>
      <c r="D71" s="42"/>
      <c r="E71" s="42"/>
      <c r="F71" s="42"/>
    </row>
    <row r="72" spans="2:6" x14ac:dyDescent="0.2">
      <c r="B72" s="47"/>
      <c r="C72" s="45" t="s">
        <v>101</v>
      </c>
    </row>
    <row r="73" spans="2:6" ht="13.5" thickBot="1" x14ac:dyDescent="0.25">
      <c r="B73" s="43">
        <v>33</v>
      </c>
      <c r="C73" s="40" t="s">
        <v>98</v>
      </c>
      <c r="D73" s="70">
        <v>0.12</v>
      </c>
      <c r="E73" s="71"/>
      <c r="F73" s="72">
        <v>0.11</v>
      </c>
    </row>
    <row r="74" spans="2:6" ht="13.5" thickTop="1" x14ac:dyDescent="0.2"/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025C-662A-496D-984F-8A2FFF624CD2}">
  <sheetPr>
    <tabColor theme="4"/>
  </sheetPr>
  <dimension ref="B2:G66"/>
  <sheetViews>
    <sheetView tabSelected="1" topLeftCell="A7" workbookViewId="0">
      <selection activeCell="K41" sqref="K41"/>
    </sheetView>
  </sheetViews>
  <sheetFormatPr defaultRowHeight="12.75" x14ac:dyDescent="0.2"/>
  <cols>
    <col min="1" max="1" width="2.42578125" style="42" customWidth="1"/>
    <col min="2" max="2" width="3.7109375" style="42" bestFit="1" customWidth="1"/>
    <col min="3" max="3" width="34.5703125" style="42" bestFit="1" customWidth="1"/>
    <col min="4" max="4" width="7.28515625" style="42" bestFit="1" customWidth="1"/>
    <col min="5" max="5" width="11.7109375" style="42" bestFit="1" customWidth="1"/>
    <col min="6" max="6" width="9.5703125" style="42" bestFit="1" customWidth="1"/>
    <col min="7" max="16384" width="9.140625" style="42"/>
  </cols>
  <sheetData>
    <row r="2" spans="2:7" x14ac:dyDescent="0.2">
      <c r="B2" s="57" t="s">
        <v>53</v>
      </c>
    </row>
    <row r="3" spans="2:7" x14ac:dyDescent="0.2">
      <c r="B3" s="42" t="s">
        <v>81</v>
      </c>
    </row>
    <row r="4" spans="2:7" x14ac:dyDescent="0.2">
      <c r="E4" s="44" t="s">
        <v>78</v>
      </c>
      <c r="F4" s="44" t="s">
        <v>80</v>
      </c>
    </row>
    <row r="5" spans="2:7" x14ac:dyDescent="0.2">
      <c r="B5" s="42" t="s">
        <v>0</v>
      </c>
      <c r="E5" s="44" t="s">
        <v>62</v>
      </c>
      <c r="F5" s="44" t="s">
        <v>62</v>
      </c>
    </row>
    <row r="6" spans="2:7" x14ac:dyDescent="0.2">
      <c r="E6" s="45" t="s">
        <v>79</v>
      </c>
      <c r="F6" s="45" t="s">
        <v>79</v>
      </c>
    </row>
    <row r="7" spans="2:7" x14ac:dyDescent="0.2">
      <c r="B7" s="73" t="s">
        <v>99</v>
      </c>
    </row>
    <row r="8" spans="2:7" x14ac:dyDescent="0.2">
      <c r="B8" s="64">
        <v>1</v>
      </c>
      <c r="C8" s="42" t="s">
        <v>74</v>
      </c>
      <c r="E8" s="65">
        <f>'Summary Sheet'!D70</f>
        <v>850.94875000000002</v>
      </c>
      <c r="F8" s="65">
        <f>'Summary Sheet'!F70</f>
        <v>850.94875000000002</v>
      </c>
    </row>
    <row r="9" spans="2:7" x14ac:dyDescent="0.2">
      <c r="B9" s="64">
        <v>2</v>
      </c>
      <c r="C9" s="42" t="s">
        <v>75</v>
      </c>
      <c r="E9" s="74">
        <f>'Summary Sheet'!D73</f>
        <v>0.12</v>
      </c>
      <c r="F9" s="74">
        <f>'Summary Sheet'!F73</f>
        <v>0.11</v>
      </c>
    </row>
    <row r="10" spans="2:7" x14ac:dyDescent="0.2">
      <c r="B10" s="64">
        <v>3</v>
      </c>
      <c r="C10" s="42" t="s">
        <v>76</v>
      </c>
      <c r="E10" s="65">
        <f>E8*E9</f>
        <v>102.11385</v>
      </c>
      <c r="F10" s="65">
        <f>F8*F9</f>
        <v>93.604362500000008</v>
      </c>
    </row>
    <row r="11" spans="2:7" x14ac:dyDescent="0.2">
      <c r="B11" s="64">
        <v>4</v>
      </c>
      <c r="C11" s="42" t="s">
        <v>77</v>
      </c>
      <c r="E11" s="65">
        <f>'Summary Sheet'!D50</f>
        <v>-1720.0900000000001</v>
      </c>
      <c r="F11" s="65">
        <f>'Summary Sheet'!F50</f>
        <v>-1720.0900000000001</v>
      </c>
    </row>
    <row r="12" spans="2:7" x14ac:dyDescent="0.2">
      <c r="B12" s="64">
        <v>5</v>
      </c>
      <c r="C12" s="42" t="s">
        <v>54</v>
      </c>
      <c r="E12" s="65">
        <f>E10-E11</f>
        <v>1822.2038500000001</v>
      </c>
      <c r="F12" s="65">
        <f>F10-F11</f>
        <v>1813.6943625000001</v>
      </c>
    </row>
    <row r="13" spans="2:7" x14ac:dyDescent="0.2">
      <c r="B13" s="64"/>
    </row>
    <row r="14" spans="2:7" x14ac:dyDescent="0.2">
      <c r="B14" s="64">
        <v>6</v>
      </c>
      <c r="C14" s="42" t="s">
        <v>55</v>
      </c>
      <c r="E14" s="75">
        <f>E12</f>
        <v>1822.2038500000001</v>
      </c>
      <c r="F14" s="75">
        <f>F12</f>
        <v>1813.6943625000001</v>
      </c>
      <c r="G14" s="76"/>
    </row>
    <row r="15" spans="2:7" x14ac:dyDescent="0.2">
      <c r="B15" s="64">
        <v>7</v>
      </c>
      <c r="C15" s="42" t="s">
        <v>56</v>
      </c>
      <c r="E15" s="77">
        <f>E38</f>
        <v>1.3464470799820234</v>
      </c>
      <c r="F15" s="77">
        <f>F38</f>
        <v>1.3464470799820234</v>
      </c>
    </row>
    <row r="16" spans="2:7" x14ac:dyDescent="0.2">
      <c r="B16" s="64">
        <v>8</v>
      </c>
      <c r="C16" s="42" t="s">
        <v>57</v>
      </c>
      <c r="E16" s="75">
        <f>E14*E15</f>
        <v>2453.501052964501</v>
      </c>
      <c r="F16" s="75">
        <f>F14*F15</f>
        <v>2442.0434783679825</v>
      </c>
    </row>
    <row r="17" spans="2:6" x14ac:dyDescent="0.2">
      <c r="B17" s="64"/>
    </row>
    <row r="18" spans="2:6" x14ac:dyDescent="0.2">
      <c r="B18" s="64">
        <v>9</v>
      </c>
      <c r="C18" s="42" t="s">
        <v>58</v>
      </c>
      <c r="E18" s="75">
        <f>'Summary Sheet'!D10</f>
        <v>5157.5</v>
      </c>
      <c r="F18" s="75">
        <f>'Summary Sheet'!F10</f>
        <v>5157.5</v>
      </c>
    </row>
    <row r="19" spans="2:6" x14ac:dyDescent="0.2">
      <c r="B19" s="64">
        <v>10</v>
      </c>
      <c r="C19" s="42" t="s">
        <v>59</v>
      </c>
      <c r="E19" s="78">
        <f>E16+E18</f>
        <v>7611.0010529645006</v>
      </c>
      <c r="F19" s="78">
        <f>F16+F18</f>
        <v>7599.543478367983</v>
      </c>
    </row>
    <row r="20" spans="2:6" x14ac:dyDescent="0.2">
      <c r="B20" s="64"/>
    </row>
    <row r="21" spans="2:6" x14ac:dyDescent="0.2">
      <c r="B21" s="64">
        <v>11</v>
      </c>
      <c r="C21" s="42" t="s">
        <v>123</v>
      </c>
      <c r="E21" s="76">
        <f>E19-E18</f>
        <v>2453.5010529645006</v>
      </c>
      <c r="F21" s="76">
        <f>F19-F18</f>
        <v>2442.043478367983</v>
      </c>
    </row>
    <row r="22" spans="2:6" x14ac:dyDescent="0.2">
      <c r="B22" s="64">
        <v>12</v>
      </c>
      <c r="C22" s="42" t="s">
        <v>60</v>
      </c>
      <c r="E22" s="79">
        <f>+(E19/E18)-1</f>
        <v>0.47571518234890942</v>
      </c>
      <c r="F22" s="79">
        <f>+(F19/F18)-1</f>
        <v>0.47349364582995301</v>
      </c>
    </row>
    <row r="23" spans="2:6" x14ac:dyDescent="0.2">
      <c r="B23" s="64"/>
    </row>
    <row r="24" spans="2:6" x14ac:dyDescent="0.2">
      <c r="C24" s="40" t="s">
        <v>108</v>
      </c>
    </row>
    <row r="26" spans="2:6" x14ac:dyDescent="0.2">
      <c r="B26" s="64">
        <v>13</v>
      </c>
      <c r="C26" s="42" t="s">
        <v>61</v>
      </c>
      <c r="E26" s="80">
        <v>1</v>
      </c>
      <c r="F26" s="80">
        <f>E26</f>
        <v>1</v>
      </c>
    </row>
    <row r="27" spans="2:6" x14ac:dyDescent="0.2">
      <c r="B27" s="64">
        <v>14</v>
      </c>
      <c r="C27" s="42" t="s">
        <v>63</v>
      </c>
      <c r="E27" s="80">
        <v>1.9949999999999998E-3</v>
      </c>
      <c r="F27" s="80">
        <f t="shared" ref="F27:F39" si="0">E27</f>
        <v>1.9949999999999998E-3</v>
      </c>
    </row>
    <row r="28" spans="2:6" x14ac:dyDescent="0.2">
      <c r="B28" s="64"/>
      <c r="E28" s="80"/>
      <c r="F28" s="80">
        <f t="shared" si="0"/>
        <v>0</v>
      </c>
    </row>
    <row r="29" spans="2:6" x14ac:dyDescent="0.2">
      <c r="B29" s="64">
        <v>15</v>
      </c>
      <c r="C29" s="42" t="s">
        <v>64</v>
      </c>
      <c r="E29" s="80">
        <f>+E26-E27</f>
        <v>0.99800500000000003</v>
      </c>
      <c r="F29" s="80">
        <f t="shared" si="0"/>
        <v>0.99800500000000003</v>
      </c>
    </row>
    <row r="30" spans="2:6" x14ac:dyDescent="0.2">
      <c r="B30" s="64">
        <v>16</v>
      </c>
      <c r="C30" s="42" t="s">
        <v>65</v>
      </c>
      <c r="D30" s="81">
        <v>5.8000000000000003E-2</v>
      </c>
      <c r="E30" s="80">
        <f>+E29*D30</f>
        <v>5.7884290000000005E-2</v>
      </c>
      <c r="F30" s="80">
        <f t="shared" si="0"/>
        <v>5.7884290000000005E-2</v>
      </c>
    </row>
    <row r="31" spans="2:6" x14ac:dyDescent="0.2">
      <c r="B31" s="64"/>
      <c r="E31" s="80"/>
      <c r="F31" s="80">
        <f t="shared" si="0"/>
        <v>0</v>
      </c>
    </row>
    <row r="32" spans="2:6" x14ac:dyDescent="0.2">
      <c r="B32" s="64">
        <v>17</v>
      </c>
      <c r="C32" s="42" t="s">
        <v>66</v>
      </c>
      <c r="E32" s="80">
        <f>+E29-E30</f>
        <v>0.94012070999999997</v>
      </c>
      <c r="F32" s="80">
        <f t="shared" si="0"/>
        <v>0.94012070999999997</v>
      </c>
    </row>
    <row r="33" spans="2:6" x14ac:dyDescent="0.2">
      <c r="B33" s="64"/>
      <c r="E33" s="80"/>
      <c r="F33" s="80">
        <f t="shared" si="0"/>
        <v>0</v>
      </c>
    </row>
    <row r="34" spans="2:6" x14ac:dyDescent="0.2">
      <c r="B34" s="64">
        <v>18</v>
      </c>
      <c r="C34" s="42" t="s">
        <v>67</v>
      </c>
      <c r="D34" s="81">
        <v>0.21</v>
      </c>
      <c r="E34" s="80">
        <f>+E32*D34</f>
        <v>0.19742534909999998</v>
      </c>
      <c r="F34" s="80">
        <f t="shared" si="0"/>
        <v>0.19742534909999998</v>
      </c>
    </row>
    <row r="35" spans="2:6" x14ac:dyDescent="0.2">
      <c r="B35" s="64"/>
      <c r="E35" s="80"/>
      <c r="F35" s="80">
        <f t="shared" si="0"/>
        <v>0</v>
      </c>
    </row>
    <row r="36" spans="2:6" x14ac:dyDescent="0.2">
      <c r="B36" s="64">
        <v>19</v>
      </c>
      <c r="C36" s="42" t="s">
        <v>68</v>
      </c>
      <c r="E36" s="80">
        <f>+E32-E34</f>
        <v>0.74269536089999999</v>
      </c>
      <c r="F36" s="80">
        <f>E36</f>
        <v>0.74269536089999999</v>
      </c>
    </row>
    <row r="37" spans="2:6" x14ac:dyDescent="0.2">
      <c r="B37" s="64"/>
      <c r="E37" s="80"/>
      <c r="F37" s="80">
        <f t="shared" si="0"/>
        <v>0</v>
      </c>
    </row>
    <row r="38" spans="2:6" x14ac:dyDescent="0.2">
      <c r="B38" s="64">
        <v>20</v>
      </c>
      <c r="C38" s="42" t="s">
        <v>69</v>
      </c>
      <c r="E38" s="80">
        <f>1/E36</f>
        <v>1.3464470799820234</v>
      </c>
      <c r="F38" s="80">
        <f>E38</f>
        <v>1.3464470799820234</v>
      </c>
    </row>
    <row r="39" spans="2:6" x14ac:dyDescent="0.2">
      <c r="B39" s="64"/>
      <c r="F39" s="80">
        <f t="shared" si="0"/>
        <v>0</v>
      </c>
    </row>
    <row r="40" spans="2:6" x14ac:dyDescent="0.2">
      <c r="B40" s="64">
        <v>21</v>
      </c>
      <c r="C40" s="42" t="s">
        <v>70</v>
      </c>
      <c r="E40" s="79">
        <f>+D34+(1-D34)*D30</f>
        <v>0.25581999999999999</v>
      </c>
      <c r="F40" s="82">
        <f>E40</f>
        <v>0.25581999999999999</v>
      </c>
    </row>
    <row r="66" spans="5:5" x14ac:dyDescent="0.2">
      <c r="E66" s="42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BF18-5E49-4630-9466-ECDD6BA354FD}">
  <sheetPr>
    <tabColor theme="4"/>
  </sheetPr>
  <dimension ref="B2:I28"/>
  <sheetViews>
    <sheetView workbookViewId="0">
      <selection activeCell="I32" sqref="I32"/>
    </sheetView>
  </sheetViews>
  <sheetFormatPr defaultRowHeight="12.75" x14ac:dyDescent="0.2"/>
  <cols>
    <col min="1" max="1" width="2.5703125" style="85" customWidth="1"/>
    <col min="2" max="2" width="3.140625" style="83" customWidth="1"/>
    <col min="3" max="3" width="19.7109375" style="85" customWidth="1"/>
    <col min="4" max="4" width="11.5703125" style="85" customWidth="1"/>
    <col min="5" max="5" width="5.140625" style="85" customWidth="1"/>
    <col min="6" max="6" width="11.85546875" style="85" customWidth="1"/>
    <col min="7" max="7" width="2.7109375" style="85" customWidth="1"/>
    <col min="8" max="16384" width="9.140625" style="85"/>
  </cols>
  <sheetData>
    <row r="2" spans="2:9" x14ac:dyDescent="0.2">
      <c r="B2" s="149" t="s">
        <v>109</v>
      </c>
      <c r="C2" s="149"/>
      <c r="D2" s="149"/>
      <c r="E2" s="83"/>
      <c r="F2" s="84"/>
      <c r="G2" s="84"/>
      <c r="H2" s="84"/>
      <c r="I2" s="84"/>
    </row>
    <row r="3" spans="2:9" x14ac:dyDescent="0.2">
      <c r="B3" s="150" t="s">
        <v>81</v>
      </c>
      <c r="C3" s="150"/>
      <c r="D3" s="150"/>
      <c r="E3" s="86"/>
      <c r="F3" s="84"/>
      <c r="G3" s="84"/>
      <c r="H3" s="84"/>
      <c r="I3" s="84"/>
    </row>
    <row r="4" spans="2:9" x14ac:dyDescent="0.2">
      <c r="F4" s="84"/>
      <c r="G4" s="84"/>
      <c r="H4" s="84"/>
      <c r="I4" s="84"/>
    </row>
    <row r="5" spans="2:9" x14ac:dyDescent="0.2">
      <c r="B5" s="150" t="s">
        <v>0</v>
      </c>
      <c r="C5" s="150"/>
      <c r="D5" s="150"/>
      <c r="E5" s="86"/>
      <c r="F5" s="84"/>
      <c r="G5" s="84"/>
      <c r="H5" s="84"/>
      <c r="I5" s="84"/>
    </row>
    <row r="6" spans="2:9" x14ac:dyDescent="0.2">
      <c r="B6" s="86"/>
      <c r="C6" s="86"/>
      <c r="D6" s="86"/>
      <c r="E6" s="86"/>
      <c r="F6" s="84"/>
      <c r="G6" s="84"/>
      <c r="H6" s="84"/>
      <c r="I6" s="84"/>
    </row>
    <row r="7" spans="2:9" x14ac:dyDescent="0.2">
      <c r="B7" s="87" t="s">
        <v>99</v>
      </c>
      <c r="D7" s="88" t="s">
        <v>78</v>
      </c>
      <c r="F7" s="88" t="s">
        <v>89</v>
      </c>
      <c r="G7" s="84"/>
      <c r="H7" s="84"/>
      <c r="I7" s="84"/>
    </row>
    <row r="8" spans="2:9" x14ac:dyDescent="0.2">
      <c r="B8" s="89"/>
      <c r="C8" s="83"/>
      <c r="E8" s="88"/>
      <c r="G8" s="88"/>
      <c r="H8" s="84"/>
      <c r="I8" s="84"/>
    </row>
    <row r="9" spans="2:9" x14ac:dyDescent="0.2">
      <c r="B9" s="90">
        <v>1</v>
      </c>
      <c r="C9" s="85" t="s">
        <v>82</v>
      </c>
      <c r="D9" s="91">
        <f>'Summary Sheet'!D33</f>
        <v>6807.59</v>
      </c>
      <c r="E9" s="92"/>
      <c r="F9" s="91">
        <f>'Summary Sheet'!F33</f>
        <v>6807.59</v>
      </c>
      <c r="G9" s="54"/>
    </row>
    <row r="10" spans="2:9" x14ac:dyDescent="0.2">
      <c r="B10" s="90">
        <v>2</v>
      </c>
      <c r="C10" s="85" t="s">
        <v>83</v>
      </c>
      <c r="D10" s="91">
        <f>'Summary Sheet'!D42</f>
        <v>20</v>
      </c>
      <c r="E10" s="92"/>
      <c r="F10" s="91">
        <f>'Summary Sheet'!F42</f>
        <v>20</v>
      </c>
      <c r="G10" s="54"/>
    </row>
    <row r="11" spans="2:9" x14ac:dyDescent="0.2">
      <c r="B11" s="90">
        <v>3</v>
      </c>
      <c r="C11" s="85" t="s">
        <v>84</v>
      </c>
      <c r="D11" s="91">
        <v>0</v>
      </c>
      <c r="E11" s="92"/>
      <c r="F11" s="91">
        <v>0</v>
      </c>
      <c r="G11" s="54"/>
    </row>
    <row r="12" spans="2:9" x14ac:dyDescent="0.2">
      <c r="B12" s="90">
        <v>4</v>
      </c>
      <c r="C12" s="85" t="s">
        <v>94</v>
      </c>
      <c r="D12" s="91">
        <f>'Revenue Requirement'!F16-'Revenue Requirement'!F14</f>
        <v>628.34911586798239</v>
      </c>
      <c r="E12" s="92"/>
      <c r="F12" s="91">
        <f>'Revenue Requirement'!F16-'Revenue Requirement'!F14</f>
        <v>628.34911586798239</v>
      </c>
      <c r="G12" s="54"/>
    </row>
    <row r="13" spans="2:9" x14ac:dyDescent="0.2">
      <c r="B13" s="90">
        <v>5</v>
      </c>
      <c r="C13" s="85" t="s">
        <v>97</v>
      </c>
      <c r="D13" s="91">
        <f>'Summary Sheet'!D37</f>
        <v>50</v>
      </c>
      <c r="E13" s="92"/>
      <c r="F13" s="91">
        <f>'Summary Sheet'!F37</f>
        <v>50</v>
      </c>
      <c r="G13" s="54"/>
    </row>
    <row r="14" spans="2:9" x14ac:dyDescent="0.2">
      <c r="B14" s="90">
        <v>6</v>
      </c>
      <c r="C14" s="85" t="s">
        <v>95</v>
      </c>
      <c r="D14" s="93">
        <f>SUM(D9:D13)</f>
        <v>7505.9391158679828</v>
      </c>
      <c r="E14" s="92"/>
      <c r="F14" s="93">
        <f>SUM(F9:F13)</f>
        <v>7505.9391158679828</v>
      </c>
      <c r="G14" s="56"/>
    </row>
    <row r="15" spans="2:9" x14ac:dyDescent="0.2">
      <c r="B15" s="90"/>
      <c r="D15" s="91"/>
      <c r="E15" s="92"/>
      <c r="F15" s="91"/>
    </row>
    <row r="16" spans="2:9" x14ac:dyDescent="0.2">
      <c r="B16" s="90">
        <v>7</v>
      </c>
      <c r="C16" s="85" t="s">
        <v>85</v>
      </c>
      <c r="D16" s="91">
        <f>'Summary Sheet'!D70</f>
        <v>850.94875000000002</v>
      </c>
      <c r="E16" s="92"/>
      <c r="F16" s="91">
        <f>'Summary Sheet'!F70</f>
        <v>850.94875000000002</v>
      </c>
      <c r="G16" s="54"/>
    </row>
    <row r="17" spans="2:7" x14ac:dyDescent="0.2">
      <c r="B17" s="90">
        <v>8</v>
      </c>
      <c r="C17" s="85" t="s">
        <v>86</v>
      </c>
      <c r="D17" s="91">
        <f>'Summary Sheet'!D73</f>
        <v>0.12</v>
      </c>
      <c r="E17" s="92"/>
      <c r="F17" s="91">
        <f>'Summary Sheet'!F73</f>
        <v>0.11</v>
      </c>
      <c r="G17" s="82"/>
    </row>
    <row r="18" spans="2:7" x14ac:dyDescent="0.2">
      <c r="B18" s="90">
        <v>9</v>
      </c>
      <c r="C18" s="85" t="s">
        <v>96</v>
      </c>
      <c r="D18" s="93">
        <f>D16*D17</f>
        <v>102.11385</v>
      </c>
      <c r="E18" s="92"/>
      <c r="F18" s="93">
        <f>F16*F17</f>
        <v>93.604362500000008</v>
      </c>
      <c r="G18" s="94"/>
    </row>
    <row r="19" spans="2:7" x14ac:dyDescent="0.2">
      <c r="B19" s="90"/>
      <c r="D19" s="91"/>
      <c r="E19" s="92"/>
      <c r="F19" s="91"/>
    </row>
    <row r="20" spans="2:7" x14ac:dyDescent="0.2">
      <c r="B20" s="90"/>
      <c r="D20" s="91"/>
      <c r="E20" s="92"/>
      <c r="F20" s="91"/>
    </row>
    <row r="21" spans="2:7" ht="13.5" thickBot="1" x14ac:dyDescent="0.25">
      <c r="B21" s="90">
        <v>10</v>
      </c>
      <c r="C21" s="85" t="s">
        <v>87</v>
      </c>
      <c r="D21" s="95">
        <f>D14+D18</f>
        <v>7608.0529658679825</v>
      </c>
      <c r="E21" s="92"/>
      <c r="F21" s="95">
        <f>F14+F18</f>
        <v>7599.543478367983</v>
      </c>
      <c r="G21" s="94"/>
    </row>
    <row r="23" spans="2:7" x14ac:dyDescent="0.2">
      <c r="C23" s="96" t="s">
        <v>110</v>
      </c>
      <c r="D23" s="97">
        <f>'Revenue Requirement'!E19</f>
        <v>7611.0010529645006</v>
      </c>
      <c r="E23" s="98"/>
      <c r="F23" s="97">
        <f>'Revenue Requirement'!F19</f>
        <v>7599.543478367983</v>
      </c>
      <c r="G23" s="97"/>
    </row>
    <row r="24" spans="2:7" x14ac:dyDescent="0.2">
      <c r="C24" s="96" t="s">
        <v>111</v>
      </c>
      <c r="D24" s="99">
        <f>D21-D23</f>
        <v>-2.9480870965180657</v>
      </c>
      <c r="E24" s="99"/>
      <c r="F24" s="99">
        <f t="shared" ref="F24" si="0">F21-F23</f>
        <v>0</v>
      </c>
      <c r="G24" s="99"/>
    </row>
    <row r="26" spans="2:7" x14ac:dyDescent="0.2">
      <c r="D26" s="151" t="s">
        <v>112</v>
      </c>
      <c r="E26" s="151"/>
      <c r="F26" s="151"/>
    </row>
    <row r="27" spans="2:7" x14ac:dyDescent="0.2">
      <c r="C27" s="100"/>
    </row>
    <row r="28" spans="2:7" x14ac:dyDescent="0.2">
      <c r="C28" s="100"/>
    </row>
  </sheetData>
  <mergeCells count="4">
    <mergeCell ref="B2:D2"/>
    <mergeCell ref="B5:D5"/>
    <mergeCell ref="B3:D3"/>
    <mergeCell ref="D26:F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7625-F57A-4C9A-8C05-A19190D5921D}">
  <sheetPr>
    <tabColor theme="4"/>
    <pageSetUpPr fitToPage="1"/>
  </sheetPr>
  <dimension ref="B2:O18"/>
  <sheetViews>
    <sheetView zoomScaleNormal="100" workbookViewId="0">
      <selection activeCell="O31" sqref="O31"/>
    </sheetView>
  </sheetViews>
  <sheetFormatPr defaultColWidth="12.5703125" defaultRowHeight="12.75" x14ac:dyDescent="0.2"/>
  <cols>
    <col min="1" max="1" width="3.140625" style="42" customWidth="1"/>
    <col min="2" max="2" width="3.5703125" style="42" customWidth="1"/>
    <col min="3" max="3" width="9.42578125" style="42" customWidth="1"/>
    <col min="4" max="4" width="2.7109375" style="42" customWidth="1"/>
    <col min="5" max="5" width="10.140625" style="42" customWidth="1"/>
    <col min="6" max="6" width="9.5703125" style="42" bestFit="1" customWidth="1"/>
    <col min="7" max="7" width="10.7109375" style="42" bestFit="1" customWidth="1"/>
    <col min="8" max="8" width="2.7109375" style="42" customWidth="1"/>
    <col min="9" max="9" width="9.5703125" style="42" bestFit="1" customWidth="1"/>
    <col min="10" max="10" width="10.7109375" style="42" bestFit="1" customWidth="1"/>
    <col min="11" max="11" width="8.7109375" style="42" bestFit="1" customWidth="1"/>
    <col min="12" max="12" width="2.7109375" style="42" customWidth="1"/>
    <col min="13" max="13" width="8.5703125" style="42" customWidth="1"/>
    <col min="14" max="14" width="10.7109375" style="42" bestFit="1" customWidth="1"/>
    <col min="15" max="15" width="8.7109375" style="42" bestFit="1" customWidth="1"/>
    <col min="16" max="16384" width="12.5703125" style="42"/>
  </cols>
  <sheetData>
    <row r="2" spans="2:15" x14ac:dyDescent="0.2">
      <c r="B2" s="57" t="s">
        <v>132</v>
      </c>
    </row>
    <row r="3" spans="2:15" x14ac:dyDescent="0.2">
      <c r="B3" s="42" t="s">
        <v>131</v>
      </c>
    </row>
    <row r="5" spans="2:15" x14ac:dyDescent="0.2">
      <c r="B5" s="101" t="s">
        <v>0</v>
      </c>
      <c r="C5" s="101"/>
      <c r="D5" s="101"/>
    </row>
    <row r="6" spans="2:15" ht="49.5" customHeight="1" x14ac:dyDescent="0.2">
      <c r="B6" s="102" t="s">
        <v>99</v>
      </c>
      <c r="C6" s="103"/>
      <c r="E6" s="104" t="s">
        <v>113</v>
      </c>
      <c r="F6" s="104" t="s">
        <v>114</v>
      </c>
      <c r="G6" s="104" t="s">
        <v>115</v>
      </c>
      <c r="H6" s="105"/>
      <c r="I6" s="104" t="s">
        <v>117</v>
      </c>
      <c r="J6" s="104" t="s">
        <v>118</v>
      </c>
      <c r="K6" s="104" t="s">
        <v>119</v>
      </c>
      <c r="L6" s="44"/>
      <c r="M6" s="104" t="s">
        <v>121</v>
      </c>
      <c r="N6" s="104" t="s">
        <v>116</v>
      </c>
      <c r="O6" s="104" t="s">
        <v>122</v>
      </c>
    </row>
    <row r="7" spans="2:15" ht="18" customHeight="1" x14ac:dyDescent="0.2">
      <c r="B7" s="47">
        <v>1</v>
      </c>
      <c r="C7" s="42" t="s">
        <v>72</v>
      </c>
      <c r="E7" s="106">
        <v>11</v>
      </c>
      <c r="F7" s="107">
        <v>38.5</v>
      </c>
      <c r="G7" s="107">
        <f>E7*F7*12</f>
        <v>5082</v>
      </c>
      <c r="H7" s="107"/>
      <c r="I7" s="108">
        <v>57.65</v>
      </c>
      <c r="J7" s="107">
        <f>I7*E7*12</f>
        <v>7609.7999999999993</v>
      </c>
      <c r="K7" s="109">
        <f>J7/G7-1</f>
        <v>0.49740259740259729</v>
      </c>
      <c r="M7" s="110">
        <f>N7/11*(1/12)</f>
        <v>57.575757575757571</v>
      </c>
      <c r="N7" s="107">
        <v>7600</v>
      </c>
      <c r="O7" s="109">
        <f>N7/G7-1</f>
        <v>0.49547422274694997</v>
      </c>
    </row>
    <row r="8" spans="2:15" ht="41.25" customHeight="1" x14ac:dyDescent="0.2">
      <c r="B8" s="111">
        <v>2</v>
      </c>
      <c r="C8" s="112" t="s">
        <v>120</v>
      </c>
      <c r="E8" s="106"/>
      <c r="F8" s="107">
        <v>3.1</v>
      </c>
      <c r="G8" s="107">
        <v>75.5</v>
      </c>
      <c r="H8" s="107"/>
      <c r="I8" s="107">
        <v>0</v>
      </c>
      <c r="J8" s="107">
        <f>L8*I8</f>
        <v>0</v>
      </c>
      <c r="K8" s="113">
        <f>I7-F7</f>
        <v>19.149999999999999</v>
      </c>
      <c r="M8" s="107">
        <v>0</v>
      </c>
      <c r="N8" s="107">
        <f>P8*M8</f>
        <v>0</v>
      </c>
      <c r="O8" s="113">
        <f>M7-F7</f>
        <v>19.075757575757571</v>
      </c>
    </row>
    <row r="9" spans="2:15" ht="18" customHeight="1" x14ac:dyDescent="0.2">
      <c r="B9" s="114">
        <v>3</v>
      </c>
      <c r="C9" s="68" t="s">
        <v>73</v>
      </c>
      <c r="E9" s="115">
        <f>+E7+E8</f>
        <v>11</v>
      </c>
      <c r="F9" s="116"/>
      <c r="G9" s="116">
        <f>+G7+G8</f>
        <v>5157.5</v>
      </c>
      <c r="H9" s="107"/>
      <c r="I9" s="116"/>
      <c r="J9" s="116">
        <f>+J7+J8</f>
        <v>7609.7999999999993</v>
      </c>
      <c r="K9" s="68"/>
      <c r="M9" s="116"/>
      <c r="N9" s="116">
        <f>+N7+N8</f>
        <v>7600</v>
      </c>
      <c r="O9" s="68"/>
    </row>
    <row r="11" spans="2:15" x14ac:dyDescent="0.2">
      <c r="I11" s="42" t="s">
        <v>93</v>
      </c>
      <c r="M11" s="42" t="s">
        <v>92</v>
      </c>
    </row>
    <row r="12" spans="2:15" x14ac:dyDescent="0.2">
      <c r="C12" s="57"/>
      <c r="D12" s="57"/>
      <c r="E12" s="57"/>
      <c r="F12" s="57"/>
      <c r="I12" s="42" t="s">
        <v>79</v>
      </c>
      <c r="J12" s="117">
        <f>'Revenue Requirement'!E19</f>
        <v>7611.0010529645006</v>
      </c>
      <c r="M12" s="42" t="s">
        <v>79</v>
      </c>
      <c r="N12" s="117">
        <f>'Revenue Requirement'!F19</f>
        <v>7599.543478367983</v>
      </c>
    </row>
    <row r="14" spans="2:15" x14ac:dyDescent="0.2">
      <c r="M14" s="118"/>
    </row>
    <row r="17" spans="14:14" x14ac:dyDescent="0.2">
      <c r="N17" s="119"/>
    </row>
    <row r="18" spans="14:14" x14ac:dyDescent="0.2">
      <c r="N18" s="120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4E1D-0846-4A7E-ACC0-6D8AE29DFD73}">
  <sheetPr>
    <pageSetUpPr fitToPage="1"/>
  </sheetPr>
  <dimension ref="A1:F73"/>
  <sheetViews>
    <sheetView workbookViewId="0">
      <selection activeCell="P25" sqref="P25"/>
    </sheetView>
  </sheetViews>
  <sheetFormatPr defaultRowHeight="15" x14ac:dyDescent="0.25"/>
  <cols>
    <col min="1" max="1" width="3.5703125" style="148" customWidth="1"/>
    <col min="2" max="2" width="7" style="148" customWidth="1"/>
    <col min="3" max="3" width="37.5703125" style="148" bestFit="1" customWidth="1"/>
    <col min="4" max="4" width="9.140625" style="148"/>
    <col min="5" max="5" width="11.85546875" style="148" bestFit="1" customWidth="1"/>
    <col min="6" max="16384" width="9.140625" style="148"/>
  </cols>
  <sheetData>
    <row r="1" spans="1:6" x14ac:dyDescent="0.25">
      <c r="A1" s="123"/>
      <c r="B1" s="128"/>
      <c r="C1" s="123"/>
      <c r="D1" s="123"/>
      <c r="E1" s="123"/>
      <c r="F1" s="123"/>
    </row>
    <row r="2" spans="1:6" x14ac:dyDescent="0.25">
      <c r="A2" s="123"/>
      <c r="B2" s="129" t="s">
        <v>129</v>
      </c>
      <c r="C2" s="123"/>
      <c r="D2" s="123"/>
      <c r="E2" s="123"/>
      <c r="F2" s="123"/>
    </row>
    <row r="3" spans="1:6" x14ac:dyDescent="0.25">
      <c r="A3" s="123"/>
      <c r="B3" s="2" t="s">
        <v>130</v>
      </c>
      <c r="C3" s="123"/>
      <c r="D3" s="123"/>
      <c r="E3" s="123"/>
      <c r="F3" s="123"/>
    </row>
    <row r="4" spans="1:6" x14ac:dyDescent="0.25">
      <c r="A4" s="123"/>
      <c r="B4" s="1"/>
      <c r="C4" s="123"/>
      <c r="D4" s="123"/>
      <c r="E4" s="123"/>
      <c r="F4" s="123"/>
    </row>
    <row r="5" spans="1:6" x14ac:dyDescent="0.25">
      <c r="A5" s="123"/>
      <c r="B5" s="128"/>
      <c r="C5" s="123"/>
      <c r="D5" s="4" t="s">
        <v>78</v>
      </c>
      <c r="E5" s="4" t="s">
        <v>89</v>
      </c>
      <c r="F5" s="4" t="s">
        <v>89</v>
      </c>
    </row>
    <row r="6" spans="1:6" x14ac:dyDescent="0.25">
      <c r="A6" s="123"/>
      <c r="B6" s="5" t="s">
        <v>99</v>
      </c>
      <c r="C6" s="6" t="s">
        <v>102</v>
      </c>
      <c r="D6" s="5" t="s">
        <v>73</v>
      </c>
      <c r="E6" s="5" t="s">
        <v>90</v>
      </c>
      <c r="F6" s="5" t="s">
        <v>73</v>
      </c>
    </row>
    <row r="7" spans="1:6" x14ac:dyDescent="0.25">
      <c r="A7" s="123"/>
      <c r="B7" s="1">
        <v>1</v>
      </c>
      <c r="C7" s="123" t="s">
        <v>79</v>
      </c>
      <c r="D7" s="7">
        <v>5157.5</v>
      </c>
      <c r="E7" s="8">
        <v>0</v>
      </c>
      <c r="F7" s="9">
        <v>5157.5</v>
      </c>
    </row>
    <row r="8" spans="1:6" x14ac:dyDescent="0.25">
      <c r="A8" s="123"/>
      <c r="B8" s="1"/>
      <c r="C8" s="123"/>
      <c r="D8" s="7"/>
      <c r="E8" s="8"/>
      <c r="F8" s="9"/>
    </row>
    <row r="9" spans="1:6" x14ac:dyDescent="0.25">
      <c r="A9" s="123"/>
      <c r="B9" s="1">
        <v>2</v>
      </c>
      <c r="C9" s="129" t="s">
        <v>103</v>
      </c>
      <c r="D9" s="10">
        <v>5157.5</v>
      </c>
      <c r="E9" s="10">
        <v>0</v>
      </c>
      <c r="F9" s="10">
        <v>5157.5</v>
      </c>
    </row>
    <row r="10" spans="1:6" x14ac:dyDescent="0.25">
      <c r="A10" s="123"/>
      <c r="B10" s="5"/>
      <c r="C10" s="5"/>
      <c r="D10" s="5"/>
      <c r="E10" s="5"/>
      <c r="F10" s="5"/>
    </row>
    <row r="11" spans="1:6" x14ac:dyDescent="0.25">
      <c r="A11" s="123"/>
      <c r="B11" s="4"/>
      <c r="C11" s="130" t="s">
        <v>91</v>
      </c>
      <c r="D11" s="5"/>
      <c r="E11" s="5"/>
      <c r="F11" s="5"/>
    </row>
    <row r="12" spans="1:6" x14ac:dyDescent="0.25">
      <c r="A12" s="123"/>
      <c r="B12" s="1">
        <v>1</v>
      </c>
      <c r="C12" s="3" t="s">
        <v>18</v>
      </c>
      <c r="D12" s="11"/>
      <c r="E12" s="11"/>
      <c r="F12" s="9">
        <v>0</v>
      </c>
    </row>
    <row r="13" spans="1:6" x14ac:dyDescent="0.25">
      <c r="A13" s="123"/>
      <c r="B13" s="1">
        <v>2</v>
      </c>
      <c r="C13" s="3" t="s">
        <v>19</v>
      </c>
      <c r="D13" s="11"/>
      <c r="E13" s="11"/>
      <c r="F13" s="9">
        <v>0</v>
      </c>
    </row>
    <row r="14" spans="1:6" x14ac:dyDescent="0.25">
      <c r="A14" s="123"/>
      <c r="B14" s="1">
        <v>3</v>
      </c>
      <c r="C14" s="3" t="s">
        <v>20</v>
      </c>
      <c r="D14" s="11"/>
      <c r="E14" s="11"/>
      <c r="F14" s="9">
        <v>0</v>
      </c>
    </row>
    <row r="15" spans="1:6" x14ac:dyDescent="0.25">
      <c r="A15" s="123"/>
      <c r="B15" s="1">
        <v>4</v>
      </c>
      <c r="C15" s="3" t="s">
        <v>21</v>
      </c>
      <c r="D15" s="11"/>
      <c r="E15" s="11"/>
      <c r="F15" s="9">
        <v>0</v>
      </c>
    </row>
    <row r="16" spans="1:6" x14ac:dyDescent="0.25">
      <c r="A16" s="123"/>
      <c r="B16" s="1">
        <v>5</v>
      </c>
      <c r="C16" s="3" t="s">
        <v>22</v>
      </c>
      <c r="D16" s="11"/>
      <c r="E16" s="11"/>
      <c r="F16" s="9">
        <v>0</v>
      </c>
    </row>
    <row r="17" spans="1:6" x14ac:dyDescent="0.25">
      <c r="A17" s="123"/>
      <c r="B17" s="1">
        <v>6</v>
      </c>
      <c r="C17" s="3" t="s">
        <v>23</v>
      </c>
      <c r="D17" s="11"/>
      <c r="E17" s="11"/>
      <c r="F17" s="9">
        <v>0</v>
      </c>
    </row>
    <row r="18" spans="1:6" x14ac:dyDescent="0.25">
      <c r="A18" s="123"/>
      <c r="B18" s="1">
        <v>7</v>
      </c>
      <c r="C18" s="3" t="s">
        <v>24</v>
      </c>
      <c r="D18" s="11">
        <v>788.48</v>
      </c>
      <c r="E18" s="11"/>
      <c r="F18" s="9">
        <v>788.48</v>
      </c>
    </row>
    <row r="19" spans="1:6" x14ac:dyDescent="0.25">
      <c r="A19" s="123"/>
      <c r="B19" s="1">
        <v>8</v>
      </c>
      <c r="C19" s="3" t="s">
        <v>25</v>
      </c>
      <c r="D19" s="11"/>
      <c r="E19" s="11"/>
      <c r="F19" s="9">
        <v>0</v>
      </c>
    </row>
    <row r="20" spans="1:6" x14ac:dyDescent="0.25">
      <c r="A20" s="123"/>
      <c r="B20" s="1">
        <v>9</v>
      </c>
      <c r="C20" s="3" t="s">
        <v>26</v>
      </c>
      <c r="D20" s="11"/>
      <c r="E20" s="11"/>
      <c r="F20" s="9">
        <v>0</v>
      </c>
    </row>
    <row r="21" spans="1:6" x14ac:dyDescent="0.25">
      <c r="A21" s="123"/>
      <c r="B21" s="1">
        <v>10</v>
      </c>
      <c r="C21" s="3" t="s">
        <v>27</v>
      </c>
      <c r="D21" s="11"/>
      <c r="E21" s="11"/>
      <c r="F21" s="9">
        <v>0</v>
      </c>
    </row>
    <row r="22" spans="1:6" x14ac:dyDescent="0.25">
      <c r="A22" s="123"/>
      <c r="B22" s="1">
        <v>11</v>
      </c>
      <c r="C22" s="3" t="s">
        <v>28</v>
      </c>
      <c r="D22" s="11">
        <v>5819.11</v>
      </c>
      <c r="E22" s="11"/>
      <c r="F22" s="9">
        <v>5819.11</v>
      </c>
    </row>
    <row r="23" spans="1:6" x14ac:dyDescent="0.25">
      <c r="A23" s="123"/>
      <c r="B23" s="1">
        <v>12</v>
      </c>
      <c r="C23" s="3" t="s">
        <v>29</v>
      </c>
      <c r="D23" s="11"/>
      <c r="E23" s="11"/>
      <c r="F23" s="9">
        <v>0</v>
      </c>
    </row>
    <row r="24" spans="1:6" x14ac:dyDescent="0.25">
      <c r="A24" s="123"/>
      <c r="B24" s="1">
        <v>13</v>
      </c>
      <c r="C24" s="3" t="s">
        <v>30</v>
      </c>
      <c r="D24" s="11"/>
      <c r="E24" s="11"/>
      <c r="F24" s="9">
        <v>0</v>
      </c>
    </row>
    <row r="25" spans="1:6" x14ac:dyDescent="0.25">
      <c r="A25" s="123"/>
      <c r="B25" s="1">
        <v>14</v>
      </c>
      <c r="C25" s="3" t="s">
        <v>31</v>
      </c>
      <c r="D25" s="11"/>
      <c r="E25" s="11"/>
      <c r="F25" s="9">
        <v>0</v>
      </c>
    </row>
    <row r="26" spans="1:6" x14ac:dyDescent="0.25">
      <c r="A26" s="123"/>
      <c r="B26" s="1">
        <v>15</v>
      </c>
      <c r="C26" s="3" t="s">
        <v>32</v>
      </c>
      <c r="D26" s="11"/>
      <c r="E26" s="11"/>
      <c r="F26" s="9">
        <v>0</v>
      </c>
    </row>
    <row r="27" spans="1:6" x14ac:dyDescent="0.25">
      <c r="A27" s="123"/>
      <c r="B27" s="1">
        <v>16</v>
      </c>
      <c r="C27" s="3" t="s">
        <v>33</v>
      </c>
      <c r="D27" s="11"/>
      <c r="E27" s="11"/>
      <c r="F27" s="9">
        <v>0</v>
      </c>
    </row>
    <row r="28" spans="1:6" x14ac:dyDescent="0.25">
      <c r="A28" s="123"/>
      <c r="B28" s="1">
        <v>17</v>
      </c>
      <c r="C28" s="3" t="s">
        <v>34</v>
      </c>
      <c r="D28" s="11"/>
      <c r="E28" s="11"/>
      <c r="F28" s="9">
        <v>0</v>
      </c>
    </row>
    <row r="29" spans="1:6" x14ac:dyDescent="0.25">
      <c r="A29" s="123"/>
      <c r="B29" s="1">
        <v>18</v>
      </c>
      <c r="C29" s="3" t="s">
        <v>35</v>
      </c>
      <c r="D29" s="11"/>
      <c r="E29" s="11"/>
      <c r="F29" s="9">
        <v>0</v>
      </c>
    </row>
    <row r="30" spans="1:6" x14ac:dyDescent="0.25">
      <c r="A30" s="123"/>
      <c r="B30" s="1">
        <v>19</v>
      </c>
      <c r="C30" s="3" t="s">
        <v>36</v>
      </c>
      <c r="D30" s="11"/>
      <c r="E30" s="11"/>
      <c r="F30" s="9">
        <v>0</v>
      </c>
    </row>
    <row r="31" spans="1:6" x14ac:dyDescent="0.25">
      <c r="A31" s="123"/>
      <c r="B31" s="1">
        <v>20</v>
      </c>
      <c r="C31" s="3" t="s">
        <v>37</v>
      </c>
      <c r="D31" s="8">
        <v>200</v>
      </c>
      <c r="E31" s="11"/>
      <c r="F31" s="9">
        <v>200</v>
      </c>
    </row>
    <row r="32" spans="1:6" x14ac:dyDescent="0.25">
      <c r="A32" s="123"/>
      <c r="B32" s="1">
        <v>21</v>
      </c>
      <c r="C32" s="12" t="s">
        <v>104</v>
      </c>
      <c r="D32" s="131">
        <v>6807.59</v>
      </c>
      <c r="E32" s="131">
        <v>0</v>
      </c>
      <c r="F32" s="131">
        <v>6807.59</v>
      </c>
    </row>
    <row r="33" spans="1:6" x14ac:dyDescent="0.25">
      <c r="A33" s="123"/>
      <c r="B33" s="1">
        <v>3</v>
      </c>
      <c r="C33" s="3" t="s">
        <v>38</v>
      </c>
      <c r="D33" s="13"/>
      <c r="E33" s="11"/>
      <c r="F33" s="9">
        <v>0</v>
      </c>
    </row>
    <row r="34" spans="1:6" x14ac:dyDescent="0.25">
      <c r="A34" s="123"/>
      <c r="B34" s="1">
        <v>4</v>
      </c>
      <c r="C34" s="3" t="s">
        <v>39</v>
      </c>
      <c r="D34" s="13"/>
      <c r="E34" s="11"/>
      <c r="F34" s="9">
        <v>0</v>
      </c>
    </row>
    <row r="35" spans="1:6" x14ac:dyDescent="0.25">
      <c r="A35" s="123"/>
      <c r="B35" s="1">
        <v>5</v>
      </c>
      <c r="C35" s="3" t="s">
        <v>40</v>
      </c>
      <c r="D35" s="13"/>
      <c r="E35" s="11"/>
      <c r="F35" s="9">
        <v>0</v>
      </c>
    </row>
    <row r="36" spans="1:6" x14ac:dyDescent="0.25">
      <c r="A36" s="123"/>
      <c r="B36" s="1">
        <v>6</v>
      </c>
      <c r="C36" s="3" t="s">
        <v>41</v>
      </c>
      <c r="D36" s="13">
        <v>50</v>
      </c>
      <c r="E36" s="11"/>
      <c r="F36" s="9">
        <v>50</v>
      </c>
    </row>
    <row r="37" spans="1:6" x14ac:dyDescent="0.25">
      <c r="A37" s="123"/>
      <c r="B37" s="1">
        <v>7</v>
      </c>
      <c r="C37" s="3" t="s">
        <v>42</v>
      </c>
      <c r="D37" s="13"/>
      <c r="E37" s="11"/>
      <c r="F37" s="9">
        <v>0</v>
      </c>
    </row>
    <row r="38" spans="1:6" x14ac:dyDescent="0.25">
      <c r="A38" s="123"/>
      <c r="B38" s="1">
        <v>8</v>
      </c>
      <c r="C38" s="3" t="s">
        <v>43</v>
      </c>
      <c r="D38" s="13"/>
      <c r="E38" s="11"/>
      <c r="F38" s="9">
        <v>0</v>
      </c>
    </row>
    <row r="39" spans="1:6" x14ac:dyDescent="0.25">
      <c r="A39" s="123"/>
      <c r="B39" s="1">
        <v>9</v>
      </c>
      <c r="C39" s="3" t="s">
        <v>44</v>
      </c>
      <c r="D39" s="13"/>
      <c r="E39" s="11"/>
      <c r="F39" s="9">
        <v>0</v>
      </c>
    </row>
    <row r="40" spans="1:6" x14ac:dyDescent="0.25">
      <c r="A40" s="123"/>
      <c r="B40" s="1">
        <v>10</v>
      </c>
      <c r="C40" s="3" t="s">
        <v>45</v>
      </c>
      <c r="D40" s="13"/>
      <c r="E40" s="11"/>
      <c r="F40" s="9">
        <v>0</v>
      </c>
    </row>
    <row r="41" spans="1:6" x14ac:dyDescent="0.25">
      <c r="A41" s="123"/>
      <c r="B41" s="1">
        <v>11</v>
      </c>
      <c r="C41" s="3" t="s">
        <v>46</v>
      </c>
      <c r="D41" s="13">
        <v>20</v>
      </c>
      <c r="E41" s="11"/>
      <c r="F41" s="9">
        <v>20</v>
      </c>
    </row>
    <row r="42" spans="1:6" x14ac:dyDescent="0.25">
      <c r="A42" s="123"/>
      <c r="B42" s="1">
        <v>12</v>
      </c>
      <c r="C42" s="3" t="s">
        <v>47</v>
      </c>
      <c r="D42" s="13"/>
      <c r="E42" s="11"/>
      <c r="F42" s="9">
        <v>0</v>
      </c>
    </row>
    <row r="43" spans="1:6" x14ac:dyDescent="0.25">
      <c r="A43" s="123"/>
      <c r="B43" s="1">
        <v>13</v>
      </c>
      <c r="C43" s="3" t="s">
        <v>48</v>
      </c>
      <c r="D43" s="13"/>
      <c r="E43" s="11"/>
      <c r="F43" s="9">
        <v>0</v>
      </c>
    </row>
    <row r="44" spans="1:6" x14ac:dyDescent="0.25">
      <c r="A44" s="123"/>
      <c r="B44" s="1">
        <v>14</v>
      </c>
      <c r="C44" s="3" t="s">
        <v>49</v>
      </c>
      <c r="D44" s="13"/>
      <c r="E44" s="11"/>
      <c r="F44" s="9">
        <v>0</v>
      </c>
    </row>
    <row r="45" spans="1:6" x14ac:dyDescent="0.25">
      <c r="A45" s="123"/>
      <c r="B45" s="1">
        <v>15</v>
      </c>
      <c r="C45" s="3" t="s">
        <v>50</v>
      </c>
      <c r="D45" s="13"/>
      <c r="E45" s="11"/>
      <c r="F45" s="9">
        <v>0</v>
      </c>
    </row>
    <row r="46" spans="1:6" x14ac:dyDescent="0.25">
      <c r="A46" s="123"/>
      <c r="B46" s="1">
        <v>16</v>
      </c>
      <c r="C46" s="3" t="s">
        <v>106</v>
      </c>
      <c r="D46" s="132">
        <v>6877.59</v>
      </c>
      <c r="E46" s="132">
        <v>0</v>
      </c>
      <c r="F46" s="132">
        <v>6877.59</v>
      </c>
    </row>
    <row r="47" spans="1:6" x14ac:dyDescent="0.25">
      <c r="A47" s="123"/>
      <c r="B47" s="1">
        <v>17</v>
      </c>
      <c r="C47" s="3" t="s">
        <v>51</v>
      </c>
      <c r="D47" s="124"/>
      <c r="E47" s="124"/>
      <c r="F47" s="124"/>
    </row>
    <row r="48" spans="1:6" x14ac:dyDescent="0.25">
      <c r="A48" s="123"/>
      <c r="B48" s="1">
        <v>18</v>
      </c>
      <c r="C48" s="3" t="s">
        <v>52</v>
      </c>
      <c r="D48" s="124"/>
      <c r="E48" s="124"/>
      <c r="F48" s="124"/>
    </row>
    <row r="49" spans="1:6" ht="15.75" thickBot="1" x14ac:dyDescent="0.3">
      <c r="A49" s="123"/>
      <c r="B49" s="1">
        <v>19</v>
      </c>
      <c r="C49" s="12" t="s">
        <v>107</v>
      </c>
      <c r="D49" s="125">
        <v>-1720.0900000000001</v>
      </c>
      <c r="E49" s="125">
        <v>0</v>
      </c>
      <c r="F49" s="125">
        <v>-1720.0900000000001</v>
      </c>
    </row>
    <row r="50" spans="1:6" ht="15.75" thickTop="1" x14ac:dyDescent="0.25">
      <c r="A50" s="123"/>
      <c r="B50" s="1"/>
      <c r="C50" s="123"/>
      <c r="D50" s="3"/>
      <c r="E50" s="3"/>
      <c r="F50" s="3"/>
    </row>
    <row r="51" spans="1:6" x14ac:dyDescent="0.25">
      <c r="A51" s="123"/>
      <c r="B51" s="1"/>
      <c r="C51" s="6" t="s">
        <v>88</v>
      </c>
      <c r="D51" s="14"/>
      <c r="E51" s="3"/>
      <c r="F51" s="3"/>
    </row>
    <row r="52" spans="1:6" x14ac:dyDescent="0.25">
      <c r="A52" s="123"/>
      <c r="B52" s="1">
        <v>22</v>
      </c>
      <c r="C52" s="15" t="s">
        <v>1</v>
      </c>
      <c r="D52" s="13">
        <v>55000</v>
      </c>
      <c r="E52" s="3"/>
      <c r="F52" s="9">
        <v>55000</v>
      </c>
    </row>
    <row r="53" spans="1:6" x14ac:dyDescent="0.25">
      <c r="A53" s="123"/>
      <c r="B53" s="1">
        <v>23</v>
      </c>
      <c r="C53" s="15" t="s">
        <v>2</v>
      </c>
      <c r="D53" s="126">
        <v>26326.65</v>
      </c>
      <c r="E53" s="3"/>
      <c r="F53" s="9">
        <v>26326.65</v>
      </c>
    </row>
    <row r="54" spans="1:6" x14ac:dyDescent="0.25">
      <c r="A54" s="123"/>
      <c r="B54" s="1">
        <v>24</v>
      </c>
      <c r="C54" s="2" t="s">
        <v>3</v>
      </c>
      <c r="D54" s="127">
        <v>28673.35</v>
      </c>
      <c r="E54" s="16"/>
      <c r="F54" s="17">
        <v>28673.35</v>
      </c>
    </row>
    <row r="55" spans="1:6" x14ac:dyDescent="0.25">
      <c r="A55" s="123"/>
      <c r="B55" s="1">
        <v>25</v>
      </c>
      <c r="C55" s="15" t="s">
        <v>4</v>
      </c>
      <c r="D55" s="13"/>
      <c r="E55" s="3"/>
      <c r="F55" s="9">
        <v>0</v>
      </c>
    </row>
    <row r="56" spans="1:6" x14ac:dyDescent="0.25">
      <c r="A56" s="123"/>
      <c r="B56" s="1"/>
      <c r="C56" s="15" t="s">
        <v>5</v>
      </c>
      <c r="D56" s="13"/>
      <c r="E56" s="3"/>
      <c r="F56" s="9">
        <v>0</v>
      </c>
    </row>
    <row r="57" spans="1:6" x14ac:dyDescent="0.25">
      <c r="A57" s="123"/>
      <c r="B57" s="1">
        <v>26</v>
      </c>
      <c r="C57" s="15" t="s">
        <v>6</v>
      </c>
      <c r="D57" s="13"/>
      <c r="E57" s="3"/>
      <c r="F57" s="9">
        <v>0</v>
      </c>
    </row>
    <row r="58" spans="1:6" x14ac:dyDescent="0.25">
      <c r="A58" s="123"/>
      <c r="B58" s="1"/>
      <c r="C58" s="15" t="s">
        <v>7</v>
      </c>
      <c r="D58" s="13"/>
      <c r="E58" s="3"/>
      <c r="F58" s="9">
        <v>0</v>
      </c>
    </row>
    <row r="59" spans="1:6" x14ac:dyDescent="0.25">
      <c r="A59" s="123"/>
      <c r="B59" s="1">
        <v>27</v>
      </c>
      <c r="C59" s="15" t="s">
        <v>8</v>
      </c>
      <c r="D59" s="13"/>
      <c r="E59" s="3"/>
      <c r="F59" s="9">
        <v>0</v>
      </c>
    </row>
    <row r="60" spans="1:6" x14ac:dyDescent="0.25">
      <c r="A60" s="123"/>
      <c r="B60" s="1"/>
      <c r="C60" s="15" t="s">
        <v>9</v>
      </c>
      <c r="D60" s="13"/>
      <c r="E60" s="3"/>
      <c r="F60" s="9">
        <v>0</v>
      </c>
    </row>
    <row r="61" spans="1:6" x14ac:dyDescent="0.25">
      <c r="A61" s="123"/>
      <c r="B61" s="1">
        <v>28</v>
      </c>
      <c r="C61" s="15" t="s">
        <v>10</v>
      </c>
      <c r="D61" s="13"/>
      <c r="E61" s="3"/>
      <c r="F61" s="9">
        <v>0</v>
      </c>
    </row>
    <row r="62" spans="1:6" x14ac:dyDescent="0.25">
      <c r="A62" s="123"/>
      <c r="B62" s="1"/>
      <c r="C62" s="15" t="s">
        <v>11</v>
      </c>
      <c r="D62" s="13"/>
      <c r="E62" s="3"/>
      <c r="F62" s="9">
        <v>0</v>
      </c>
    </row>
    <row r="63" spans="1:6" x14ac:dyDescent="0.25">
      <c r="A63" s="123"/>
      <c r="B63" s="1">
        <v>29</v>
      </c>
      <c r="C63" s="15" t="s">
        <v>12</v>
      </c>
      <c r="D63" s="13">
        <v>-55000</v>
      </c>
      <c r="E63" s="3"/>
      <c r="F63" s="9">
        <v>-55000</v>
      </c>
    </row>
    <row r="64" spans="1:6" x14ac:dyDescent="0.25">
      <c r="A64" s="123"/>
      <c r="B64" s="1"/>
      <c r="C64" s="15" t="s">
        <v>13</v>
      </c>
      <c r="D64" s="13">
        <v>26326.65</v>
      </c>
      <c r="E64" s="3"/>
      <c r="F64" s="9">
        <v>26326.65</v>
      </c>
    </row>
    <row r="65" spans="1:6" x14ac:dyDescent="0.25">
      <c r="A65" s="123"/>
      <c r="B65" s="1">
        <v>30</v>
      </c>
      <c r="C65" s="15" t="s">
        <v>14</v>
      </c>
      <c r="D65" s="13"/>
      <c r="E65" s="3"/>
      <c r="F65" s="9">
        <v>0</v>
      </c>
    </row>
    <row r="66" spans="1:6" x14ac:dyDescent="0.25">
      <c r="A66" s="123"/>
      <c r="B66" s="1"/>
      <c r="C66" s="15" t="s">
        <v>15</v>
      </c>
      <c r="D66" s="13">
        <v>850.94875000000002</v>
      </c>
      <c r="E66" s="3"/>
      <c r="F66" s="9">
        <v>850.94875000000002</v>
      </c>
    </row>
    <row r="67" spans="1:6" x14ac:dyDescent="0.25">
      <c r="A67" s="123"/>
      <c r="B67" s="1">
        <v>31</v>
      </c>
      <c r="C67" s="15" t="s">
        <v>16</v>
      </c>
      <c r="D67" s="13"/>
      <c r="E67" s="3"/>
      <c r="F67" s="9">
        <v>0</v>
      </c>
    </row>
    <row r="68" spans="1:6" x14ac:dyDescent="0.25">
      <c r="A68" s="123"/>
      <c r="B68" s="1"/>
      <c r="C68" s="15" t="s">
        <v>17</v>
      </c>
      <c r="D68" s="13"/>
      <c r="E68" s="3"/>
      <c r="F68" s="9">
        <v>0</v>
      </c>
    </row>
    <row r="69" spans="1:6" x14ac:dyDescent="0.25">
      <c r="A69" s="123"/>
      <c r="B69" s="1">
        <v>32</v>
      </c>
      <c r="C69" s="2" t="s">
        <v>105</v>
      </c>
      <c r="D69" s="127">
        <v>850.94875000000002</v>
      </c>
      <c r="E69" s="17">
        <v>0</v>
      </c>
      <c r="F69" s="17">
        <v>850.94875000000002</v>
      </c>
    </row>
    <row r="70" spans="1:6" x14ac:dyDescent="0.25">
      <c r="A70" s="123"/>
      <c r="B70" s="1"/>
      <c r="C70" s="3"/>
      <c r="D70" s="3"/>
      <c r="E70" s="3"/>
      <c r="F70" s="3"/>
    </row>
    <row r="71" spans="1:6" x14ac:dyDescent="0.25">
      <c r="A71" s="123"/>
      <c r="B71" s="1"/>
      <c r="C71" s="5" t="s">
        <v>101</v>
      </c>
      <c r="D71" s="123"/>
      <c r="E71" s="123"/>
      <c r="F71" s="123"/>
    </row>
    <row r="72" spans="1:6" ht="15.75" thickBot="1" x14ac:dyDescent="0.3">
      <c r="A72" s="123"/>
      <c r="B72" s="128">
        <v>33</v>
      </c>
      <c r="C72" s="2" t="s">
        <v>98</v>
      </c>
      <c r="D72" s="18">
        <v>0.12</v>
      </c>
      <c r="E72" s="19"/>
      <c r="F72" s="20">
        <v>0.11</v>
      </c>
    </row>
    <row r="73" spans="1:6" ht="15.75" thickTop="1" x14ac:dyDescent="0.25"/>
  </sheetData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1798-8DF9-43BA-A574-92D74C535FFC}">
  <dimension ref="A1:F40"/>
  <sheetViews>
    <sheetView workbookViewId="0">
      <selection activeCell="P25" sqref="P25"/>
    </sheetView>
  </sheetViews>
  <sheetFormatPr defaultRowHeight="15" x14ac:dyDescent="0.25"/>
  <cols>
    <col min="1" max="1" width="4" style="148" customWidth="1"/>
    <col min="2" max="2" width="4.85546875" style="148" customWidth="1"/>
    <col min="3" max="3" width="29" style="148" customWidth="1"/>
    <col min="4" max="4" width="8.7109375" style="148" customWidth="1"/>
    <col min="5" max="6" width="9.5703125" style="148" bestFit="1" customWidth="1"/>
    <col min="7" max="16384" width="9.140625" style="148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12" t="s">
        <v>128</v>
      </c>
      <c r="C2" s="3"/>
      <c r="D2" s="3"/>
      <c r="E2" s="3"/>
      <c r="F2" s="3"/>
    </row>
    <row r="3" spans="1:6" x14ac:dyDescent="0.25">
      <c r="A3" s="3"/>
      <c r="B3" s="12" t="s">
        <v>87</v>
      </c>
      <c r="C3" s="3"/>
      <c r="D3" s="3"/>
      <c r="E3" s="3"/>
      <c r="F3" s="3"/>
    </row>
    <row r="4" spans="1:6" x14ac:dyDescent="0.25">
      <c r="A4" s="3"/>
      <c r="B4" s="3"/>
      <c r="C4" s="3"/>
      <c r="D4" s="3"/>
      <c r="E4" s="2" t="s">
        <v>78</v>
      </c>
      <c r="F4" s="12" t="s">
        <v>80</v>
      </c>
    </row>
    <row r="5" spans="1:6" x14ac:dyDescent="0.25">
      <c r="A5" s="3"/>
      <c r="B5" s="3"/>
      <c r="C5" s="3"/>
      <c r="D5" s="3"/>
      <c r="E5" s="2" t="s">
        <v>62</v>
      </c>
      <c r="F5" s="12" t="s">
        <v>62</v>
      </c>
    </row>
    <row r="6" spans="1:6" x14ac:dyDescent="0.25">
      <c r="A6" s="3"/>
      <c r="B6" s="3" t="s">
        <v>99</v>
      </c>
      <c r="C6" s="3" t="s">
        <v>0</v>
      </c>
      <c r="D6" s="3"/>
      <c r="E6" s="6" t="s">
        <v>79</v>
      </c>
      <c r="F6" s="21" t="s">
        <v>79</v>
      </c>
    </row>
    <row r="7" spans="1:6" x14ac:dyDescent="0.25">
      <c r="A7" s="3"/>
      <c r="B7" s="3"/>
      <c r="C7" s="3"/>
      <c r="D7" s="3"/>
      <c r="E7" s="5"/>
      <c r="F7" s="3"/>
    </row>
    <row r="8" spans="1:6" x14ac:dyDescent="0.25">
      <c r="A8" s="3"/>
      <c r="B8" s="15">
        <v>1</v>
      </c>
      <c r="C8" s="3" t="s">
        <v>74</v>
      </c>
      <c r="D8" s="3"/>
      <c r="E8" s="13">
        <v>850.94875000000002</v>
      </c>
      <c r="F8" s="13">
        <v>850.94875000000002</v>
      </c>
    </row>
    <row r="9" spans="1:6" x14ac:dyDescent="0.25">
      <c r="A9" s="3"/>
      <c r="B9" s="15">
        <v>2</v>
      </c>
      <c r="C9" s="3" t="s">
        <v>75</v>
      </c>
      <c r="D9" s="3"/>
      <c r="E9" s="22">
        <v>0.12</v>
      </c>
      <c r="F9" s="22">
        <v>0.11</v>
      </c>
    </row>
    <row r="10" spans="1:6" x14ac:dyDescent="0.25">
      <c r="A10" s="3"/>
      <c r="B10" s="15">
        <v>3</v>
      </c>
      <c r="C10" s="3" t="s">
        <v>76</v>
      </c>
      <c r="D10" s="3"/>
      <c r="E10" s="13">
        <v>102.11385</v>
      </c>
      <c r="F10" s="13">
        <v>93.604362500000008</v>
      </c>
    </row>
    <row r="11" spans="1:6" x14ac:dyDescent="0.25">
      <c r="A11" s="3"/>
      <c r="B11" s="15">
        <v>4</v>
      </c>
      <c r="C11" s="3" t="s">
        <v>77</v>
      </c>
      <c r="D11" s="3"/>
      <c r="E11" s="13">
        <v>-1720.0900000000001</v>
      </c>
      <c r="F11" s="13">
        <v>-1720.0900000000001</v>
      </c>
    </row>
    <row r="12" spans="1:6" x14ac:dyDescent="0.25">
      <c r="A12" s="3"/>
      <c r="B12" s="15">
        <v>5</v>
      </c>
      <c r="C12" s="3" t="s">
        <v>54</v>
      </c>
      <c r="D12" s="3"/>
      <c r="E12" s="13">
        <v>1822.2038500000001</v>
      </c>
      <c r="F12" s="13">
        <v>1813.6943625000001</v>
      </c>
    </row>
    <row r="13" spans="1:6" x14ac:dyDescent="0.25">
      <c r="A13" s="3"/>
      <c r="B13" s="15"/>
      <c r="C13" s="3"/>
      <c r="D13" s="3"/>
      <c r="E13" s="3"/>
      <c r="F13" s="3"/>
    </row>
    <row r="14" spans="1:6" x14ac:dyDescent="0.25">
      <c r="A14" s="3"/>
      <c r="B14" s="15">
        <v>6</v>
      </c>
      <c r="C14" s="3" t="s">
        <v>55</v>
      </c>
      <c r="D14" s="3"/>
      <c r="E14" s="144">
        <v>1822.2038500000001</v>
      </c>
      <c r="F14" s="144">
        <v>1813.6943625000001</v>
      </c>
    </row>
    <row r="15" spans="1:6" x14ac:dyDescent="0.25">
      <c r="A15" s="3"/>
      <c r="B15" s="15">
        <v>7</v>
      </c>
      <c r="C15" s="3" t="s">
        <v>56</v>
      </c>
      <c r="D15" s="3"/>
      <c r="E15" s="145">
        <v>1.3464470799820234</v>
      </c>
      <c r="F15" s="145">
        <v>1.3464470799820234</v>
      </c>
    </row>
    <row r="16" spans="1:6" x14ac:dyDescent="0.25">
      <c r="A16" s="3"/>
      <c r="B16" s="15">
        <v>8</v>
      </c>
      <c r="C16" s="3" t="s">
        <v>57</v>
      </c>
      <c r="D16" s="3"/>
      <c r="E16" s="144">
        <v>2453.501052964501</v>
      </c>
      <c r="F16" s="144">
        <v>2442.0434783679825</v>
      </c>
    </row>
    <row r="17" spans="1:6" x14ac:dyDescent="0.25">
      <c r="A17" s="3"/>
      <c r="B17" s="15"/>
      <c r="C17" s="3"/>
      <c r="D17" s="3"/>
      <c r="E17" s="3"/>
      <c r="F17" s="3"/>
    </row>
    <row r="18" spans="1:6" x14ac:dyDescent="0.25">
      <c r="A18" s="3"/>
      <c r="B18" s="15">
        <v>9</v>
      </c>
      <c r="C18" s="3" t="s">
        <v>58</v>
      </c>
      <c r="D18" s="3"/>
      <c r="E18" s="144">
        <v>5157.5</v>
      </c>
      <c r="F18" s="144">
        <v>5157.5</v>
      </c>
    </row>
    <row r="19" spans="1:6" x14ac:dyDescent="0.25">
      <c r="A19" s="3"/>
      <c r="B19" s="15">
        <v>10</v>
      </c>
      <c r="C19" s="3" t="s">
        <v>59</v>
      </c>
      <c r="D19" s="3"/>
      <c r="E19" s="146">
        <v>7611.0010529645006</v>
      </c>
      <c r="F19" s="146">
        <v>7599.543478367983</v>
      </c>
    </row>
    <row r="20" spans="1:6" x14ac:dyDescent="0.25">
      <c r="A20" s="3"/>
      <c r="B20" s="15"/>
      <c r="C20" s="3"/>
      <c r="D20" s="3"/>
      <c r="E20" s="3"/>
      <c r="F20" s="3"/>
    </row>
    <row r="21" spans="1:6" x14ac:dyDescent="0.25">
      <c r="A21" s="3"/>
      <c r="B21" s="15">
        <v>11</v>
      </c>
      <c r="C21" s="3" t="s">
        <v>123</v>
      </c>
      <c r="D21" s="3"/>
      <c r="E21" s="23">
        <v>2453.5010529645006</v>
      </c>
      <c r="F21" s="23">
        <v>2442.043478367983</v>
      </c>
    </row>
    <row r="22" spans="1:6" x14ac:dyDescent="0.25">
      <c r="A22" s="3"/>
      <c r="B22" s="15">
        <v>12</v>
      </c>
      <c r="C22" s="3" t="s">
        <v>60</v>
      </c>
      <c r="D22" s="3"/>
      <c r="E22" s="22">
        <v>0.47571518234890942</v>
      </c>
      <c r="F22" s="22">
        <v>0.47349364582995301</v>
      </c>
    </row>
    <row r="23" spans="1:6" x14ac:dyDescent="0.25">
      <c r="A23" s="3"/>
      <c r="B23" s="15"/>
      <c r="C23" s="3"/>
      <c r="D23" s="3"/>
      <c r="E23" s="3"/>
      <c r="F23" s="3"/>
    </row>
    <row r="24" spans="1:6" x14ac:dyDescent="0.25">
      <c r="A24" s="3"/>
      <c r="B24" s="3"/>
      <c r="C24" s="2" t="s">
        <v>108</v>
      </c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15">
        <v>13</v>
      </c>
      <c r="C26" s="3" t="s">
        <v>61</v>
      </c>
      <c r="D26" s="3"/>
      <c r="E26" s="147">
        <v>1</v>
      </c>
      <c r="F26" s="147">
        <v>1</v>
      </c>
    </row>
    <row r="27" spans="1:6" x14ac:dyDescent="0.25">
      <c r="A27" s="3"/>
      <c r="B27" s="15">
        <v>14</v>
      </c>
      <c r="C27" s="3" t="s">
        <v>63</v>
      </c>
      <c r="D27" s="3"/>
      <c r="E27" s="147">
        <v>1.9949999999999998E-3</v>
      </c>
      <c r="F27" s="147">
        <v>1.9949999999999998E-3</v>
      </c>
    </row>
    <row r="28" spans="1:6" x14ac:dyDescent="0.25">
      <c r="A28" s="3"/>
      <c r="B28" s="15"/>
      <c r="C28" s="3"/>
      <c r="D28" s="3"/>
      <c r="E28" s="147"/>
      <c r="F28" s="147">
        <v>0</v>
      </c>
    </row>
    <row r="29" spans="1:6" x14ac:dyDescent="0.25">
      <c r="A29" s="3"/>
      <c r="B29" s="15">
        <v>15</v>
      </c>
      <c r="C29" s="3" t="s">
        <v>64</v>
      </c>
      <c r="D29" s="3"/>
      <c r="E29" s="147">
        <v>0.99800500000000003</v>
      </c>
      <c r="F29" s="147">
        <v>0.99800500000000003</v>
      </c>
    </row>
    <row r="30" spans="1:6" x14ac:dyDescent="0.25">
      <c r="A30" s="3"/>
      <c r="B30" s="15">
        <v>16</v>
      </c>
      <c r="C30" s="3" t="s">
        <v>65</v>
      </c>
      <c r="D30" s="24">
        <v>5.8000000000000003E-2</v>
      </c>
      <c r="E30" s="147">
        <v>5.7884290000000005E-2</v>
      </c>
      <c r="F30" s="147">
        <v>5.7884290000000005E-2</v>
      </c>
    </row>
    <row r="31" spans="1:6" x14ac:dyDescent="0.25">
      <c r="A31" s="3"/>
      <c r="B31" s="15"/>
      <c r="C31" s="3"/>
      <c r="D31" s="3"/>
      <c r="E31" s="147"/>
      <c r="F31" s="147">
        <v>0</v>
      </c>
    </row>
    <row r="32" spans="1:6" x14ac:dyDescent="0.25">
      <c r="A32" s="3"/>
      <c r="B32" s="15">
        <v>17</v>
      </c>
      <c r="C32" s="3" t="s">
        <v>66</v>
      </c>
      <c r="D32" s="3"/>
      <c r="E32" s="147">
        <v>0.94012070999999997</v>
      </c>
      <c r="F32" s="147">
        <v>0.94012070999999997</v>
      </c>
    </row>
    <row r="33" spans="1:6" x14ac:dyDescent="0.25">
      <c r="A33" s="3"/>
      <c r="B33" s="15"/>
      <c r="C33" s="3"/>
      <c r="D33" s="3"/>
      <c r="E33" s="147"/>
      <c r="F33" s="147">
        <v>0</v>
      </c>
    </row>
    <row r="34" spans="1:6" x14ac:dyDescent="0.25">
      <c r="A34" s="3"/>
      <c r="B34" s="15">
        <v>18</v>
      </c>
      <c r="C34" s="3" t="s">
        <v>67</v>
      </c>
      <c r="D34" s="24">
        <v>0.21</v>
      </c>
      <c r="E34" s="147">
        <v>0.19742534909999998</v>
      </c>
      <c r="F34" s="147">
        <v>0.19742534909999998</v>
      </c>
    </row>
    <row r="35" spans="1:6" x14ac:dyDescent="0.25">
      <c r="A35" s="3"/>
      <c r="B35" s="15"/>
      <c r="C35" s="3"/>
      <c r="D35" s="3"/>
      <c r="E35" s="147"/>
      <c r="F35" s="147">
        <v>0</v>
      </c>
    </row>
    <row r="36" spans="1:6" x14ac:dyDescent="0.25">
      <c r="A36" s="3"/>
      <c r="B36" s="15">
        <v>19</v>
      </c>
      <c r="C36" s="3" t="s">
        <v>68</v>
      </c>
      <c r="D36" s="3"/>
      <c r="E36" s="147">
        <v>0.74269536089999999</v>
      </c>
      <c r="F36" s="147">
        <v>0.74269536089999999</v>
      </c>
    </row>
    <row r="37" spans="1:6" x14ac:dyDescent="0.25">
      <c r="A37" s="3"/>
      <c r="B37" s="15"/>
      <c r="C37" s="3"/>
      <c r="D37" s="3"/>
      <c r="E37" s="147"/>
      <c r="F37" s="147">
        <v>0</v>
      </c>
    </row>
    <row r="38" spans="1:6" x14ac:dyDescent="0.25">
      <c r="A38" s="3"/>
      <c r="B38" s="15">
        <v>20</v>
      </c>
      <c r="C38" s="3" t="s">
        <v>69</v>
      </c>
      <c r="D38" s="3"/>
      <c r="E38" s="147">
        <v>1.3464470799820234</v>
      </c>
      <c r="F38" s="147">
        <v>1.3464470799820234</v>
      </c>
    </row>
    <row r="39" spans="1:6" x14ac:dyDescent="0.25">
      <c r="A39" s="3"/>
      <c r="B39" s="15"/>
      <c r="C39" s="3"/>
      <c r="D39" s="3"/>
      <c r="E39" s="3"/>
      <c r="F39" s="147">
        <v>0</v>
      </c>
    </row>
    <row r="40" spans="1:6" x14ac:dyDescent="0.25">
      <c r="A40" s="3"/>
      <c r="B40" s="15">
        <v>21</v>
      </c>
      <c r="C40" s="3" t="s">
        <v>70</v>
      </c>
      <c r="D40" s="3"/>
      <c r="E40" s="22">
        <v>0.25581999999999999</v>
      </c>
      <c r="F40" s="24">
        <v>0.25581999999999999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5C9A-28B6-476D-B96E-F5C9D8218C41}">
  <dimension ref="A1:H25"/>
  <sheetViews>
    <sheetView workbookViewId="0">
      <selection activeCell="P25" sqref="P25"/>
    </sheetView>
  </sheetViews>
  <sheetFormatPr defaultRowHeight="15" x14ac:dyDescent="0.25"/>
  <cols>
    <col min="1" max="1" width="4.140625" style="148" customWidth="1"/>
    <col min="2" max="2" width="4" style="148" customWidth="1"/>
    <col min="3" max="4" width="9.140625" style="148"/>
    <col min="5" max="5" width="3.7109375" style="148" customWidth="1"/>
    <col min="6" max="16384" width="9.140625" style="148"/>
  </cols>
  <sheetData>
    <row r="1" spans="1:8" x14ac:dyDescent="0.25">
      <c r="A1" s="121"/>
      <c r="B1" s="122"/>
      <c r="C1" s="121"/>
      <c r="D1" s="121"/>
      <c r="E1" s="121"/>
      <c r="F1" s="121"/>
      <c r="G1" s="121"/>
      <c r="H1" s="121"/>
    </row>
    <row r="2" spans="1:8" x14ac:dyDescent="0.25">
      <c r="A2" s="121"/>
      <c r="B2" s="122" t="s">
        <v>126</v>
      </c>
      <c r="C2" s="121"/>
      <c r="D2" s="121"/>
      <c r="E2" s="122"/>
      <c r="F2" s="135"/>
      <c r="G2" s="135"/>
      <c r="H2" s="135"/>
    </row>
    <row r="3" spans="1:8" x14ac:dyDescent="0.25">
      <c r="A3" s="121"/>
      <c r="B3" s="152" t="s">
        <v>127</v>
      </c>
      <c r="C3" s="152"/>
      <c r="D3" s="152"/>
      <c r="E3" s="25"/>
      <c r="F3" s="135"/>
      <c r="G3" s="135"/>
      <c r="H3" s="135"/>
    </row>
    <row r="4" spans="1:8" x14ac:dyDescent="0.25">
      <c r="A4" s="121"/>
      <c r="B4" s="122"/>
      <c r="C4" s="121"/>
      <c r="D4" s="121"/>
      <c r="E4" s="121"/>
      <c r="F4" s="135"/>
      <c r="G4" s="135"/>
      <c r="H4" s="135"/>
    </row>
    <row r="5" spans="1:8" x14ac:dyDescent="0.25">
      <c r="A5" s="121"/>
      <c r="B5" s="122"/>
      <c r="C5" s="121"/>
      <c r="D5" s="136" t="s">
        <v>78</v>
      </c>
      <c r="E5" s="121"/>
      <c r="F5" s="136" t="s">
        <v>89</v>
      </c>
      <c r="G5" s="135"/>
      <c r="H5" s="135"/>
    </row>
    <row r="6" spans="1:8" x14ac:dyDescent="0.25">
      <c r="A6" s="121"/>
      <c r="B6" s="26"/>
      <c r="C6" s="122"/>
      <c r="D6" s="121"/>
      <c r="E6" s="136"/>
      <c r="F6" s="121"/>
      <c r="G6" s="136"/>
      <c r="H6" s="135"/>
    </row>
    <row r="7" spans="1:8" x14ac:dyDescent="0.25">
      <c r="A7" s="121"/>
      <c r="B7" s="137">
        <v>1</v>
      </c>
      <c r="C7" s="121" t="s">
        <v>82</v>
      </c>
      <c r="D7" s="138">
        <v>6807.59</v>
      </c>
      <c r="E7" s="139"/>
      <c r="F7" s="138">
        <v>6807.59</v>
      </c>
      <c r="G7" s="11"/>
      <c r="H7" s="121"/>
    </row>
    <row r="8" spans="1:8" x14ac:dyDescent="0.25">
      <c r="A8" s="121"/>
      <c r="B8" s="137">
        <v>2</v>
      </c>
      <c r="C8" s="121" t="s">
        <v>83</v>
      </c>
      <c r="D8" s="138">
        <v>20</v>
      </c>
      <c r="E8" s="139"/>
      <c r="F8" s="138">
        <v>20</v>
      </c>
      <c r="G8" s="11"/>
      <c r="H8" s="121"/>
    </row>
    <row r="9" spans="1:8" x14ac:dyDescent="0.25">
      <c r="A9" s="121"/>
      <c r="B9" s="137">
        <v>3</v>
      </c>
      <c r="C9" s="121" t="s">
        <v>84</v>
      </c>
      <c r="D9" s="138">
        <v>0</v>
      </c>
      <c r="E9" s="139"/>
      <c r="F9" s="138">
        <v>0</v>
      </c>
      <c r="G9" s="11"/>
      <c r="H9" s="121"/>
    </row>
    <row r="10" spans="1:8" x14ac:dyDescent="0.25">
      <c r="A10" s="121"/>
      <c r="B10" s="137">
        <v>4</v>
      </c>
      <c r="C10" s="121" t="s">
        <v>94</v>
      </c>
      <c r="D10" s="138">
        <v>628.34911586798239</v>
      </c>
      <c r="E10" s="139"/>
      <c r="F10" s="138">
        <v>628.34911586798239</v>
      </c>
      <c r="G10" s="11"/>
      <c r="H10" s="121"/>
    </row>
    <row r="11" spans="1:8" x14ac:dyDescent="0.25">
      <c r="A11" s="121"/>
      <c r="B11" s="137">
        <v>5</v>
      </c>
      <c r="C11" s="121" t="s">
        <v>97</v>
      </c>
      <c r="D11" s="138">
        <v>50</v>
      </c>
      <c r="E11" s="139"/>
      <c r="F11" s="138">
        <v>50</v>
      </c>
      <c r="G11" s="11"/>
      <c r="H11" s="121"/>
    </row>
    <row r="12" spans="1:8" x14ac:dyDescent="0.25">
      <c r="A12" s="121"/>
      <c r="B12" s="137">
        <v>6</v>
      </c>
      <c r="C12" s="121" t="s">
        <v>95</v>
      </c>
      <c r="D12" s="140">
        <v>7505.9391158679828</v>
      </c>
      <c r="E12" s="139"/>
      <c r="F12" s="140">
        <v>7505.9391158679828</v>
      </c>
      <c r="G12" s="8"/>
      <c r="H12" s="121"/>
    </row>
    <row r="13" spans="1:8" x14ac:dyDescent="0.25">
      <c r="A13" s="121"/>
      <c r="B13" s="137"/>
      <c r="C13" s="121"/>
      <c r="D13" s="138"/>
      <c r="E13" s="139"/>
      <c r="F13" s="138"/>
      <c r="G13" s="121"/>
      <c r="H13" s="121"/>
    </row>
    <row r="14" spans="1:8" x14ac:dyDescent="0.25">
      <c r="A14" s="121"/>
      <c r="B14" s="137">
        <v>7</v>
      </c>
      <c r="C14" s="121" t="s">
        <v>85</v>
      </c>
      <c r="D14" s="138">
        <v>850.94875000000002</v>
      </c>
      <c r="E14" s="139"/>
      <c r="F14" s="138">
        <v>850.94875000000002</v>
      </c>
      <c r="G14" s="11"/>
      <c r="H14" s="121"/>
    </row>
    <row r="15" spans="1:8" x14ac:dyDescent="0.25">
      <c r="A15" s="121"/>
      <c r="B15" s="137">
        <v>8</v>
      </c>
      <c r="C15" s="121" t="s">
        <v>86</v>
      </c>
      <c r="D15" s="138">
        <v>0.12</v>
      </c>
      <c r="E15" s="139"/>
      <c r="F15" s="138">
        <v>0.11</v>
      </c>
      <c r="G15" s="24"/>
      <c r="H15" s="121"/>
    </row>
    <row r="16" spans="1:8" x14ac:dyDescent="0.25">
      <c r="A16" s="121"/>
      <c r="B16" s="137">
        <v>9</v>
      </c>
      <c r="C16" s="121" t="s">
        <v>96</v>
      </c>
      <c r="D16" s="140">
        <v>102.11385</v>
      </c>
      <c r="E16" s="139"/>
      <c r="F16" s="140">
        <v>93.604362500000008</v>
      </c>
      <c r="G16" s="141"/>
      <c r="H16" s="121"/>
    </row>
    <row r="17" spans="1:8" x14ac:dyDescent="0.25">
      <c r="A17" s="121"/>
      <c r="B17" s="137"/>
      <c r="C17" s="121"/>
      <c r="D17" s="138"/>
      <c r="E17" s="139"/>
      <c r="F17" s="138"/>
      <c r="G17" s="121"/>
      <c r="H17" s="121"/>
    </row>
    <row r="18" spans="1:8" x14ac:dyDescent="0.25">
      <c r="A18" s="121"/>
      <c r="B18" s="137"/>
      <c r="C18" s="121"/>
      <c r="D18" s="138"/>
      <c r="E18" s="139"/>
      <c r="F18" s="138"/>
      <c r="G18" s="121"/>
      <c r="H18" s="121"/>
    </row>
    <row r="19" spans="1:8" ht="15.75" thickBot="1" x14ac:dyDescent="0.3">
      <c r="A19" s="121"/>
      <c r="B19" s="137">
        <v>10</v>
      </c>
      <c r="C19" s="121" t="s">
        <v>87</v>
      </c>
      <c r="D19" s="142">
        <v>7608.0529658679825</v>
      </c>
      <c r="E19" s="139"/>
      <c r="F19" s="142">
        <v>7599.543478367983</v>
      </c>
      <c r="G19" s="141"/>
      <c r="H19" s="121"/>
    </row>
    <row r="20" spans="1:8" x14ac:dyDescent="0.25">
      <c r="A20" s="121"/>
      <c r="B20" s="122"/>
      <c r="C20" s="121"/>
      <c r="D20" s="121"/>
      <c r="E20" s="121"/>
      <c r="F20" s="121"/>
      <c r="G20" s="121"/>
      <c r="H20" s="121"/>
    </row>
    <row r="21" spans="1:8" x14ac:dyDescent="0.25">
      <c r="A21" s="121"/>
      <c r="B21" s="122"/>
      <c r="C21" s="121" t="s">
        <v>110</v>
      </c>
      <c r="D21" s="11">
        <v>7611.0010529645006</v>
      </c>
      <c r="E21" s="8"/>
      <c r="F21" s="11">
        <v>7599.543478367983</v>
      </c>
      <c r="G21" s="11"/>
      <c r="H21" s="121"/>
    </row>
    <row r="22" spans="1:8" x14ac:dyDescent="0.25">
      <c r="A22" s="121"/>
      <c r="B22" s="122"/>
      <c r="C22" s="121" t="s">
        <v>111</v>
      </c>
      <c r="D22" s="141">
        <v>-2.9480870965180657</v>
      </c>
      <c r="E22" s="141"/>
      <c r="F22" s="141">
        <v>0</v>
      </c>
      <c r="G22" s="141"/>
      <c r="H22" s="121"/>
    </row>
    <row r="23" spans="1:8" x14ac:dyDescent="0.25">
      <c r="A23" s="121"/>
      <c r="B23" s="122"/>
      <c r="C23" s="121"/>
      <c r="D23" s="121"/>
      <c r="E23" s="121"/>
      <c r="F23" s="121"/>
      <c r="G23" s="121"/>
      <c r="H23" s="121"/>
    </row>
    <row r="24" spans="1:8" x14ac:dyDescent="0.25">
      <c r="A24" s="121"/>
      <c r="B24" s="122"/>
      <c r="C24" s="153" t="s">
        <v>112</v>
      </c>
      <c r="D24" s="153"/>
      <c r="E24" s="153"/>
      <c r="F24" s="153"/>
      <c r="G24" s="121"/>
      <c r="H24" s="121"/>
    </row>
    <row r="25" spans="1:8" x14ac:dyDescent="0.25">
      <c r="A25" s="121"/>
      <c r="B25" s="122"/>
      <c r="C25" s="143"/>
      <c r="D25" s="121"/>
      <c r="E25" s="121"/>
      <c r="F25" s="121"/>
      <c r="G25" s="121"/>
      <c r="H25" s="121"/>
    </row>
  </sheetData>
  <mergeCells count="2">
    <mergeCell ref="B3:D3"/>
    <mergeCell ref="C24:F24"/>
  </mergeCells>
  <pageMargins left="0.7" right="0.7" top="0.75" bottom="0.75" header="0.3" footer="0.3"/>
  <pageSetup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5247-A68A-4960-BD41-4D6466C36279}">
  <dimension ref="A1:O10"/>
  <sheetViews>
    <sheetView workbookViewId="0">
      <selection activeCell="P25" sqref="P25"/>
    </sheetView>
  </sheetViews>
  <sheetFormatPr defaultRowHeight="15" x14ac:dyDescent="0.25"/>
  <cols>
    <col min="1" max="1" width="4.5703125" style="148" customWidth="1"/>
    <col min="2" max="2" width="4.28515625" style="148" customWidth="1"/>
    <col min="3" max="3" width="9.140625" style="148"/>
    <col min="4" max="4" width="2.85546875" style="148" customWidth="1"/>
    <col min="5" max="5" width="9.85546875" style="148" customWidth="1"/>
    <col min="6" max="6" width="10.42578125" style="148" customWidth="1"/>
    <col min="7" max="7" width="10" style="148" bestFit="1" customWidth="1"/>
    <col min="8" max="8" width="3.42578125" style="148" customWidth="1"/>
    <col min="9" max="9" width="9.140625" style="148"/>
    <col min="10" max="10" width="10" style="148" bestFit="1" customWidth="1"/>
    <col min="11" max="11" width="9.140625" style="148"/>
    <col min="12" max="12" width="3.42578125" style="148" customWidth="1"/>
    <col min="13" max="13" width="9.140625" style="148"/>
    <col min="14" max="14" width="10" style="148" bestFit="1" customWidth="1"/>
    <col min="15" max="16384" width="9.140625" style="148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2" t="s">
        <v>125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/>
      <c r="B3" s="2" t="s">
        <v>124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51.75" x14ac:dyDescent="0.25">
      <c r="A4" s="3"/>
      <c r="B4" s="36" t="s">
        <v>99</v>
      </c>
      <c r="C4" s="36"/>
      <c r="D4" s="12"/>
      <c r="E4" s="37" t="s">
        <v>113</v>
      </c>
      <c r="F4" s="37" t="s">
        <v>114</v>
      </c>
      <c r="G4" s="37" t="s">
        <v>115</v>
      </c>
      <c r="H4" s="38"/>
      <c r="I4" s="37" t="s">
        <v>117</v>
      </c>
      <c r="J4" s="37" t="s">
        <v>118</v>
      </c>
      <c r="K4" s="37" t="s">
        <v>119</v>
      </c>
      <c r="L4" s="4"/>
      <c r="M4" s="37" t="s">
        <v>121</v>
      </c>
      <c r="N4" s="37" t="s">
        <v>116</v>
      </c>
      <c r="O4" s="37" t="s">
        <v>122</v>
      </c>
    </row>
    <row r="5" spans="1:15" x14ac:dyDescent="0.25">
      <c r="A5" s="3"/>
      <c r="B5" s="1">
        <v>1</v>
      </c>
      <c r="C5" s="3" t="s">
        <v>72</v>
      </c>
      <c r="D5" s="3"/>
      <c r="E5" s="27">
        <v>11</v>
      </c>
      <c r="F5" s="28">
        <v>38.5</v>
      </c>
      <c r="G5" s="28">
        <v>5082</v>
      </c>
      <c r="H5" s="28"/>
      <c r="I5" s="29">
        <v>57.65</v>
      </c>
      <c r="J5" s="28">
        <v>7609.7999999999993</v>
      </c>
      <c r="K5" s="133">
        <v>0.49740259740259729</v>
      </c>
      <c r="L5" s="3"/>
      <c r="M5" s="29">
        <v>57.575757575757571</v>
      </c>
      <c r="N5" s="28">
        <v>7600</v>
      </c>
      <c r="O5" s="133">
        <v>0.49547422274694997</v>
      </c>
    </row>
    <row r="6" spans="1:15" ht="39" x14ac:dyDescent="0.25">
      <c r="A6" s="3"/>
      <c r="B6" s="30">
        <v>2</v>
      </c>
      <c r="C6" s="31" t="s">
        <v>120</v>
      </c>
      <c r="D6" s="3"/>
      <c r="E6" s="27"/>
      <c r="F6" s="28">
        <v>3.1</v>
      </c>
      <c r="G6" s="28">
        <v>75.5</v>
      </c>
      <c r="H6" s="28"/>
      <c r="I6" s="28">
        <v>0</v>
      </c>
      <c r="J6" s="28">
        <v>0</v>
      </c>
      <c r="K6" s="134">
        <v>19.149999999999999</v>
      </c>
      <c r="L6" s="3"/>
      <c r="M6" s="28">
        <v>0</v>
      </c>
      <c r="N6" s="28">
        <v>0</v>
      </c>
      <c r="O6" s="134">
        <v>19.075757575757571</v>
      </c>
    </row>
    <row r="7" spans="1:15" x14ac:dyDescent="0.25">
      <c r="A7" s="3"/>
      <c r="B7" s="32">
        <v>3</v>
      </c>
      <c r="C7" s="16" t="s">
        <v>73</v>
      </c>
      <c r="D7" s="3"/>
      <c r="E7" s="33">
        <v>11</v>
      </c>
      <c r="F7" s="34"/>
      <c r="G7" s="34">
        <v>5157.5</v>
      </c>
      <c r="H7" s="28"/>
      <c r="I7" s="34"/>
      <c r="J7" s="34">
        <v>7609.7999999999993</v>
      </c>
      <c r="K7" s="16"/>
      <c r="L7" s="3"/>
      <c r="M7" s="34"/>
      <c r="N7" s="34">
        <v>7600</v>
      </c>
      <c r="O7" s="16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 t="s">
        <v>93</v>
      </c>
      <c r="J9" s="3"/>
      <c r="K9" s="3"/>
      <c r="L9" s="3"/>
      <c r="M9" s="3" t="s">
        <v>92</v>
      </c>
      <c r="N9" s="3"/>
      <c r="O9" s="3"/>
    </row>
    <row r="10" spans="1:15" x14ac:dyDescent="0.25">
      <c r="A10" s="3"/>
      <c r="B10" s="3"/>
      <c r="C10" s="12"/>
      <c r="D10" s="12"/>
      <c r="E10" s="12"/>
      <c r="F10" s="12"/>
      <c r="G10" s="3"/>
      <c r="H10" s="3"/>
      <c r="I10" s="3" t="s">
        <v>79</v>
      </c>
      <c r="J10" s="35">
        <v>7611.0010529645006</v>
      </c>
      <c r="K10" s="3"/>
      <c r="L10" s="3"/>
      <c r="M10" s="3" t="s">
        <v>79</v>
      </c>
      <c r="N10" s="35">
        <v>7599.543478367983</v>
      </c>
      <c r="O10" s="3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15" ma:contentTypeDescription="Create a new document." ma:contentTypeScope="" ma:versionID="73bde4d2135b1a9ead8f79bde33c09f4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4dbb5d2dc581ee8e658e3aa2316aaa5a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12d898-8e52-4dbe-b8d2-13762b7a53a3}" ma:internalName="TaxCatchAll" ma:showField="CatchAllData" ma:web="786723fd-9950-4a51-81eb-81d0a6435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723fd-9950-4a51-81eb-81d0a6435b3d" xsi:nil="true"/>
    <lcf76f155ced4ddcb4097134ff3c332f xmlns="d10d6a3f-5cfc-4277-87ba-ce8fa16ea1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0E8416-97DA-422C-AA05-686D46B14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d6a3f-5cfc-4277-87ba-ce8fa16ea15f"/>
    <ds:schemaRef ds:uri="786723fd-9950-4a51-81eb-81d0a643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C27AF-5275-41EB-861E-89A2B97D8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2D37E-7DEF-4327-97C1-D3BD8DC60DD9}">
  <ds:schemaRefs>
    <ds:schemaRef ds:uri="http://schemas.microsoft.com/office/2006/metadata/properties"/>
    <ds:schemaRef ds:uri="http://schemas.microsoft.com/office/infopath/2007/PartnerControls"/>
    <ds:schemaRef ds:uri="786723fd-9950-4a51-81eb-81d0a6435b3d"/>
    <ds:schemaRef ds:uri="d10d6a3f-5cfc-4277-87ba-ce8fa16ea1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Sheet</vt:lpstr>
      <vt:lpstr>Revenue Requirement</vt:lpstr>
      <vt:lpstr>Revenue Proof</vt:lpstr>
      <vt:lpstr>Rate Design</vt:lpstr>
      <vt:lpstr>Attachment 1</vt:lpstr>
      <vt:lpstr>Attachment 2</vt:lpstr>
      <vt:lpstr>Attachment 3</vt:lpstr>
      <vt:lpstr>Attachment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Johnson</dc:creator>
  <cp:lastModifiedBy>Ty Johnson</cp:lastModifiedBy>
  <cp:lastPrinted>2023-09-06T23:42:02Z</cp:lastPrinted>
  <dcterms:created xsi:type="dcterms:W3CDTF">2023-08-18T21:19:11Z</dcterms:created>
  <dcterms:modified xsi:type="dcterms:W3CDTF">2023-09-07T17:12:18Z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0x01010057C3D2B28608B54B8199496EA6DFFE43</vt:lpwstr>
  </property>
  <property fmtid="{D5CDD505-2E9C-101B-9397-08002B2CF9AE}" pid="3" name="MediaServiceImageTags">
    <vt:lpwstr/>
  </property>
</Properties>
</file>